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2"/>
  </bookViews>
  <sheets>
    <sheet name="means,t-tests" sheetId="1" r:id="rId1"/>
    <sheet name="analysis" sheetId="2" r:id="rId2"/>
    <sheet name="Quartiles" sheetId="3" r:id="rId3"/>
  </sheets>
  <definedNames/>
  <calcPr fullCalcOnLoad="1"/>
</workbook>
</file>

<file path=xl/sharedStrings.xml><?xml version="1.0" encoding="utf-8"?>
<sst xmlns="http://schemas.openxmlformats.org/spreadsheetml/2006/main" count="927" uniqueCount="178">
  <si>
    <t xml:space="preserve">Question 41:  Radiation Sensing  (e.g., film, scintillation, ionization, direct capture)  Academia:  3 (2 - 3.5)   Industry:  3 (2 - 4) </t>
  </si>
  <si>
    <t xml:space="preserve">Question 64:  Tissue Engineering  (e.g., cell preparation, engineering and implantation) </t>
  </si>
  <si>
    <t>Academia</t>
  </si>
  <si>
    <t>Industry</t>
  </si>
  <si>
    <t>After analyzing the different responses from industry and academia, I found the following:</t>
  </si>
  <si>
    <t>  a.. Aside from the pre-requisite courses and curriculum questions, we queried 120 concepts including concepts comprising the biotechnology domain.</t>
  </si>
  <si>
    <t>  b.. Of these 120 concepts, 59 concepts were revisited from the first round. Of these revisited concepts, 18 met the "keep" criteria, 9 met the "omit" criteria, and 32 need to be "revisited".</t>
  </si>
  <si>
    <t>  c.. Of the 31 new concepts introduced in round two (aside from the biotechnology concepts), 10 met the "keep" criteria, 3 met the "omit" criteria, and 18 need to be "revisited".</t>
  </si>
  <si>
    <t>  d.. Of the 30 concepts comprising the biotechnology domain, 4 met the "keep" criteria, 2 met the "omit" criteria, and 24 should be "revisited".</t>
  </si>
  <si>
    <t>  e.. Significance testing (two-tailed t-test) showed significant differences between academia and industry for 22 concepts (an additional concept had a p-value of 0.054). Eight of these concepts were from the design domain, and six were from the biotechnology domain. Seven other domains also had concepts with significant differences. Of these 23 concepts, seven were significant in terms of the action taken, i.e., whether the concept was "kept", "revisited", or "omitted". I've attached an Excel file with this data if you want to analyze it further.</t>
  </si>
  <si>
    <t>Academic Responses</t>
  </si>
  <si>
    <t>T-Test</t>
  </si>
  <si>
    <t>Effect Size</t>
  </si>
  <si>
    <t>Abs(Delta)</t>
  </si>
  <si>
    <t>Delta</t>
  </si>
  <si>
    <t>Concept</t>
  </si>
  <si>
    <r>
      <t>n</t>
    </r>
    <r>
      <rPr>
        <b/>
        <vertAlign val="subscript"/>
        <sz val="11"/>
        <rFont val="Times New Roman"/>
        <family val="1"/>
      </rPr>
      <t>A</t>
    </r>
  </si>
  <si>
    <r>
      <t>n</t>
    </r>
    <r>
      <rPr>
        <b/>
        <i/>
        <vertAlign val="subscript"/>
        <sz val="11"/>
        <rFont val="Times New Roman"/>
        <family val="1"/>
      </rPr>
      <t>I</t>
    </r>
  </si>
  <si>
    <t>p-value</t>
  </si>
  <si>
    <t>Abs(A-I)</t>
  </si>
  <si>
    <t>(A-I)</t>
  </si>
  <si>
    <t xml:space="preserve">Question 33:  Biological Networks  (e.g., genetic networks; protein/gene networks; signaling pathways)&lt;/center&gt;  Academia:  3 (2 - 4)   Industry:  4 (3 - 4) </t>
  </si>
  <si>
    <t>Round Two</t>
  </si>
  <si>
    <t>All Responses</t>
  </si>
  <si>
    <t>Academic                              Responses</t>
  </si>
  <si>
    <t>Industrial Responses</t>
  </si>
  <si>
    <t>Keep, Revisit, Omit</t>
  </si>
  <si>
    <t>Concept                                                                                                                                                (concepts introduced in round two are highlighted)</t>
  </si>
  <si>
    <t>Domain</t>
  </si>
  <si>
    <t>New Concept?</t>
  </si>
  <si>
    <t>N</t>
  </si>
  <si>
    <t>Q1</t>
  </si>
  <si>
    <t>Q2</t>
  </si>
  <si>
    <t>Q3</t>
  </si>
  <si>
    <t>Mean</t>
  </si>
  <si>
    <t>Std Dev</t>
  </si>
  <si>
    <t>p-values</t>
  </si>
  <si>
    <t>Consensus?</t>
  </si>
  <si>
    <t xml:space="preserve">Question 37:  Design for Manufacturing and Assembly   Academia:  3 (2 - 3.75)   Industry:  4 (3 - 4) </t>
  </si>
  <si>
    <t>Design</t>
  </si>
  <si>
    <t>No</t>
  </si>
  <si>
    <t>Revisit</t>
  </si>
  <si>
    <t xml:space="preserve">Question 38:  Design Control Regulations  </t>
  </si>
  <si>
    <t>Yes</t>
  </si>
  <si>
    <t xml:space="preserve">Question 37:  Software and Process Design Considerations   Academia:  3 (2 - 3)   Industry:  4 (3 - 4) </t>
  </si>
  <si>
    <t xml:space="preserve">Question 34:  Medical Informatics  (e.g., handling of patient records, medical data, images, etc.) </t>
  </si>
  <si>
    <t>Informatics</t>
  </si>
  <si>
    <t xml:space="preserve">Question 52:  Nernst Potential &lt;/center&gt;  Academia:  4 (4 - 5)   Industry:  3 (3 - 4) </t>
  </si>
  <si>
    <t>Transfer</t>
  </si>
  <si>
    <t>Keep</t>
  </si>
  <si>
    <t xml:space="preserve">Question 49:  Electrochemical Potential, Nernst Potential, Fick's Law   Academia:  4 (4 - 5)   Industry:  3 (3 - 4) </t>
  </si>
  <si>
    <t>Thermo</t>
  </si>
  <si>
    <t xml:space="preserve">Question 63:  Product Development Cycle  (e.g., target identification; lead generation; lead optimization; clinical trials; commercialization) </t>
  </si>
  <si>
    <t>Biotech</t>
  </si>
  <si>
    <t xml:space="preserve">Question 37:  Software for Design and Project Management  (e.g., flowcharting; Gannt and PERT charts)  Academia:  3 (2 - 3)   Industry:  4 (3 - 4) </t>
  </si>
  <si>
    <t xml:space="preserve">Question 37:  Quality Control Issues  (e.g., QI, QSR, etc.)  Academia:  3 (2 - 3.5)   Industry:  3.5 (2.75 - 4) </t>
  </si>
  <si>
    <t xml:space="preserve">Question 38:  Sterilization Processes; Sterilization of Devices  </t>
  </si>
  <si>
    <t xml:space="preserve">Question 45:  Storage, Display and Manipulation of Digital Images  (e.g., *.JPEG, *.BMP, *.GIF, etc.)  Academia:  3 (2 - 4)   Industry:  4 (3 - 4) </t>
  </si>
  <si>
    <t>Imaging</t>
  </si>
  <si>
    <t xml:space="preserve">Question 64:  Drug discovery  (e.g., identification of natural and synthesized molecules for disease management; target identification; screening of combinatorial libraries; target validation) </t>
  </si>
  <si>
    <t xml:space="preserve">Question 37:  Computer-Aided Design Considerations   Academia:  3 (2.25 - 3.75)   Industry:  4 (3 - 5) </t>
  </si>
  <si>
    <t xml:space="preserve">Question 37:  Decision Matrix Approaches to Initial Design   Academia:  3 (2 - 3)   Industry:  3.5 (3 - 4.75) </t>
  </si>
  <si>
    <t xml:space="preserve">Question 55:  Probabilistic Graphical Models  (e.g., undirected graphical models; directed graphical models - Bayesian Networks, Hidden Markov Models)  Academia:  3 (2 - 4)   Industry:  3.5 (3 - 4) </t>
  </si>
  <si>
    <t>Eng Math</t>
  </si>
  <si>
    <t xml:space="preserve">Question 63:  Gene therapy  (e.g., understanding and manipulating the gene in humans; principles and techniques of gene delivery; intracellular aspects of gene delivery; spatial targeting of gene delivery; temporal control of gene expression) </t>
  </si>
  <si>
    <t xml:space="preserve">Question 10:  Higher-Level Languages and Programming Environments  (e.g., MATLAB, Maple, Mathematica, etc.) </t>
  </si>
  <si>
    <t>Gen Eng</t>
  </si>
  <si>
    <t xml:space="preserve">Question 63:  Development of Genetic Knock-out/Knock-in Systems  (e.g., mice) </t>
  </si>
  <si>
    <t xml:space="preserve">Question 17:  Optical Fibers  (e.g., fiberoptic and waveguide principles; endoscopes)  Academia:  3 (2 - 4)   Industry:  4 (3 - 4) </t>
  </si>
  <si>
    <t>Optics</t>
  </si>
  <si>
    <t xml:space="preserve">Question 63:  Mass and energy balances - cellular biosynthesis and energetics  </t>
  </si>
  <si>
    <t xml:space="preserve">Question 64:  Gene Linkage, Physical Maps -  RFLP Maps, SNPs  </t>
  </si>
  <si>
    <t>Omit</t>
  </si>
  <si>
    <t xml:space="preserve">Question 17:  Laser Cutting of Tissue  (e.g., thermal ablation, UV laser ablation, plasma ablation, photodisruption)  Academia:  3 (2 - 4)   Industry:  3 (3 - 4) </t>
  </si>
  <si>
    <t xml:space="preserve">Question 33:  Comparative Genomics  (e.g., ortholog and paralog genes; gene fusion events)  Academia:  2 (2 - 3)   Industry:  3 (2 - 4) </t>
  </si>
  <si>
    <t xml:space="preserve">Question 33:  Databases - Interfaces and Structures  (e.g., MySQL, relational tables, simple queries, PERL, CGI, DBI)&lt;/center&gt;  Academia:  3 (2 - 3)   Industry:  4 (3 - 4) </t>
  </si>
  <si>
    <t xml:space="preserve">Question 13:  Auto-Correlation and Cross-Correlation of Signals   Academia: 3 (2 - 4)   Industry:  3 (3 - 4) </t>
  </si>
  <si>
    <t>Signals</t>
  </si>
  <si>
    <t xml:space="preserve">Question 37:  Definition of a Medical Device/Process  (as related to US and European regulations; medical device directives)  Academia:  3 (2.75 - 4)   Industry:  3.5 (3 - 4) </t>
  </si>
  <si>
    <t xml:space="preserve">Question 18:  FDA and IEC (International Electrotechnical Commission) requirements as design criteria  </t>
  </si>
  <si>
    <t xml:space="preserve">Question 41:  Storage Instruments and their properties  (e.g., tape, disk, memory)  Academia:  2 (2 - 4)   Industry:  3 (2 - 3.5) </t>
  </si>
  <si>
    <t>Instrument'n</t>
  </si>
  <si>
    <t xml:space="preserve">Question 49:  Statistical Physics  (e.g., Partition function; statistical representation of entropy; population of states)   Academia:  3 (2 - 3.25)   Industry:  3 (2 - 3) </t>
  </si>
  <si>
    <t xml:space="preserve">Question 64:  Protein engineering   (i.e., engineering proteins with particular functions, e.g., monoclonal antibody technology, site-directed mutagenesis) </t>
  </si>
  <si>
    <t xml:space="preserve">Question 37:  Formal Design Approaches  (e.g., TRIZ)  Academia:  3 (2 - 3)   Industry:  3 (3 - 4) </t>
  </si>
  <si>
    <t>Revist</t>
  </si>
  <si>
    <t xml:space="preserve">Question 21:  Energetics of Movement  (e.g., muscle heat and fuel; metabolic energy consumption; mechanical energy; efficiency of movement)  Academia:  3 (3 - 4)   Industry:  4 (3 - 4) </t>
  </si>
  <si>
    <t>Mechanics</t>
  </si>
  <si>
    <t xml:space="preserve">Question 64:  Protein Diagnostics  (e.g., ELISA; ECL - Electrogenerated Chemiluminescence) </t>
  </si>
  <si>
    <t xml:space="preserve">Question 9:  Databases - Interfaces and Structures  (e.g., MySQL, relational tables, simple queries, PERL, CGI, DBI)  Academia:  2 (2-3)   Industry:  3 (3-4) </t>
  </si>
  <si>
    <t xml:space="preserve">Question 64:  Determination of Molecular Complexes  (e.g., Yeast Two-Hybrid Assays) </t>
  </si>
  <si>
    <t xml:space="preserve">Question 38:  Drafting and Sketching  (e.g., projections; freehand sketching - oblique, isometric, orthographic; CAD; standard practices and conventions; tolerances) </t>
  </si>
  <si>
    <t xml:space="preserve">Question 63:  Protein purification  (e.g., chromatographic methods; electrophoretic methods; immunological methods - ELISA, Western Blot) </t>
  </si>
  <si>
    <t xml:space="preserve">Question 18:  "Charge-Coupled Device" (CCD) Cameras  </t>
  </si>
  <si>
    <t xml:space="preserve">Question 30:  Wear, Deterioration, and Fracturing of Implanted Materials  </t>
  </si>
  <si>
    <t>Materials</t>
  </si>
  <si>
    <t xml:space="preserve">Question 13:  Convolution of Signals   Academia: 3 (2 - 4)   Industry:  3 (3 - 4) </t>
  </si>
  <si>
    <t xml:space="preserve">Question 26:  Elementary Compressible Flow  (e.g., anisotropic fluid density, effects of applied temperature gradients, etc.) </t>
  </si>
  <si>
    <t>Fluids</t>
  </si>
  <si>
    <t xml:space="preserve">Question 10:  Traditional Programming Languages and Environments  (e.g., C, C++, Java, Python, Visual Basic, etc.) </t>
  </si>
  <si>
    <t xml:space="preserve">Question 64:  Safety and quality control issues  (e.g., sterilization of equipment, biowaste decontamination, validation of biopharmaceutical facilities) </t>
  </si>
  <si>
    <t xml:space="preserve">Question 63:  DNA Sequencing Techniques  (e.g., DNA amplification - PCR; primers; gel electrophoresis - DNA and RNA hybridization, Northern and Southern Blots; shotgun sequencing; Sanger dideoxy method; expression systems) </t>
  </si>
  <si>
    <t xml:space="preserve">Question 58:  Self-Assembling and Self-Organizing Biological Systems  </t>
  </si>
  <si>
    <t>Cell Bio</t>
  </si>
  <si>
    <t xml:space="preserve">Question 63:  Protein Characterization  (e.g., purity, size, molecular weight, presence of subunits, amino acid analysis, limited N-terminal sequence analysis, spectrophotometry, turbidity, refractive index) </t>
  </si>
  <si>
    <t xml:space="preserve">Question 10:  Programming Languages and Software Packages for Web Design and Publishing  (e.g., Flash, HTML, Java; MS-FrontPage, Dreamweaver) </t>
  </si>
  <si>
    <t xml:space="preserve">Question 33:  Structural Prediction and Molecular Design  (e.g., homology modeling and ab initio prediction of macromolecular structures and interactions: the protein folding problem; protein-small molecule; protein-protein; protein-DNA)  Academia:  3 (2.75 - 4)   Industry:  3 (2 - 4) </t>
  </si>
  <si>
    <t xml:space="preserve">Question 37:  International Design Standards  (e.g., ISO, the CE Mark, etc.)  Academia:  3 (2 - 3.25)   Industry:  3 (2 - 4) </t>
  </si>
  <si>
    <t xml:space="preserve">Question 64:  Protein therapeutics   (i.e., identifying, understanding and producing proteins to serve as therapeutic drugs) </t>
  </si>
  <si>
    <t xml:space="preserve">Question 33:  Determination and Analysis of Phylogenetic Trees, Molecular Evolution   Academia:  2 (2 - 3)   Industry:  3 (2.5 - 3.5) </t>
  </si>
  <si>
    <t xml:space="preserve">Question 52:  Principles of Steady State Conduction  (e.g., Fourier's law of conduction - heat flux, temperature gradient, thermal conductivity; one dimension, multiple dimensions; single and multiple layers - insulation with fat and clothing; heat transfer coefficients)  Academia:  3.5 (3 - 4)   Industry:  4 (3 - 4) </t>
  </si>
  <si>
    <t xml:space="preserve">Question 14:  Properties of Digital Signal Processing; Analog to Digital Signal Conversion  </t>
  </si>
  <si>
    <t xml:space="preserve">Question 18:  Beam Profilers and the Ability to Profile a Laser Beam  </t>
  </si>
  <si>
    <t xml:space="preserve">Question 29:  Sterilization and Infection  (e.g., methods of sterilization; biofilms)  Academia:  3 (2 - 4)   Industry:  4 (3 - 4) </t>
  </si>
  <si>
    <t>Question 46:  Familiarity with Multiple Modalities of Image Acquisition:  &lt;ul&gt;&lt;li&gt;light microscopy&lt;/li&gt;&lt;li&gt;MRI&lt;/li&gt;&lt;li&gt;ultrasound&lt;/li&gt;&lt;li&gt;video&lt;/li&gt;&lt;/ul&gt;&lt;b&gt;and Their Characteristics: &lt;ul&gt;&lt;li&gt;energy source&lt;/li&gt;&lt;li&gt;interactions of energy with object&lt;/li&gt;&lt;li&gt;detection of energy after interaction&lt;/li&gt;&lt;li&gt;image formation&lt;/li&gt;&lt;/ul&gt;</t>
  </si>
  <si>
    <t xml:space="preserve">Question 63:  DNA characterization  (e.g., purity, size, molecular weight, spectrophotometry, turbidity, refractive index, polymerase chain reaction - PCR) </t>
  </si>
  <si>
    <t xml:space="preserve">Question 26:  Time-Varying Flows  </t>
  </si>
  <si>
    <t xml:space="preserve">Question 63:  The Human Genome Project  </t>
  </si>
  <si>
    <t xml:space="preserve">Question 64:  Drug Delivery  (e.g., use of biomaterials, polysaccharides, proteins, viruses, etc. for  in situ  delivery of pharmaceuticals) </t>
  </si>
  <si>
    <t xml:space="preserve">Question 42:  Adaptive Filtering  (as used in noise cancellation, system identification, etc.) </t>
  </si>
  <si>
    <t xml:space="preserve">Question 49:  Enzyme Kinetics  (e.g., catalyzed reactions; enzyme inhibition; allosteric regulation)  Academia:  4 (3 - 4)   Industry:  3.5 (2 - 4) </t>
  </si>
  <si>
    <t xml:space="preserve">Question 63:  Regulation of, and differences in, Gene Expression in Prokaryotes and Eukaryotes  </t>
  </si>
  <si>
    <t xml:space="preserve">Question 60:  Circadian Rhythms  (such as their relevance to the biochemical states of organisms) </t>
  </si>
  <si>
    <t>Physiology</t>
  </si>
  <si>
    <t xml:space="preserve">Question 49:  Properties of Gases, Liquids and Solids  (e.g., enthalpy; Gibbs free energy; Helmholtz free energy)   Academia:  4 (3 - 5)   Industry:  3 (3 - 4) </t>
  </si>
  <si>
    <t xml:space="preserve">Question 22:  Active Response of Tissue to Mechanical Stress  (e.g., bone growth, tissue remodeling, wound healing, endothelial responses to flow) </t>
  </si>
  <si>
    <t xml:space="preserve">Question 13:  Time Response  (e.g., poles, zeroes, and system response)   Academia: 4 (3 - 4)   Industry:  3 (3 - 4) </t>
  </si>
  <si>
    <t xml:space="preserve">Question 64:  Antisense DNA and RNA, RNA Interference  (RNAi) </t>
  </si>
  <si>
    <t xml:space="preserve">Question 63:  Cell isolation and fractionation  (e.g., solubilization procedures, physical methods, antibody methods, magnetic methods, flow cytometry) </t>
  </si>
  <si>
    <t xml:space="preserve">Question 55:  Optimization  (e.g., principles; constrained vs. unconstrained; methods - steepest descent, linear programming)  Academia:  3 (2 - 4)   Industry:  4 (3 - 4.25) </t>
  </si>
  <si>
    <t xml:space="preserve">Question 25:  Friction Factors  (e.g., for flow in tubes, for flow around spheres, for packed columns)  Academia:  3 (3 - 4)   Industry:  4 (3 - 4) </t>
  </si>
  <si>
    <t xml:space="preserve">Question 37:  Product Safety and Liability Issues   Academia:  3 (3 - 4)   Industry:  4 (3 - 5) </t>
  </si>
  <si>
    <t xml:space="preserve">Question 9:  Familiarity with Multiple Computing Platforms  (e.g., Windows, Macintosh, LINUX, UNIX)  Academia:  3 (2 - 4)   Industry:  4 (2 - 5) </t>
  </si>
  <si>
    <t xml:space="preserve">Question 37:  Estimating Life Cycle Costs   Academia:  3 (2 - 3)   Industry:  3 (2.5 - 3.5) </t>
  </si>
  <si>
    <t xml:space="preserve">Question 13:  Wavelet and Short-Time Fourier Transforms  (for preserving time-domain information lost with ordinary Fourier Transforms)  Academia:  3 (2 - 3)   Industry:  4 (3 - 4) </t>
  </si>
  <si>
    <t xml:space="preserve">Question 64:  Proteomics  (e.g., the large scale study of gene-expression products at the protein level; applications of protein electrophoresis and mass spectroscopy) </t>
  </si>
  <si>
    <t xml:space="preserve">Question 60:  Properties of Bone Marrow: Hematopoietic Stem Cells; Stromal Stem Cells  </t>
  </si>
  <si>
    <t xml:space="preserve">Question 58:  Evolution of Eukaryotic Cells from Prokaryotic Cells  </t>
  </si>
  <si>
    <t xml:space="preserve">Question 42:  Practical Issues of Circuit Construction  (e.g., use of by-pass capacitors, differential recordings for biological signals, circuit layout, etc.) </t>
  </si>
  <si>
    <t xml:space="preserve">Question 33:  Biological Networks  (e.g., genetic networks; protein/gene networks; signaling pathways)  Academia:  3 (2 - 4)   Industry:  4 (3 - 4) </t>
  </si>
  <si>
    <t xml:space="preserve">Question 33:  Familiarity with Online Databases  (e.g., PDB; GenBank; KEGG; SwissProt)&lt;/center&gt;  Academia:  3 (2 - 4)   Industry:  4 (3 - 4.75) </t>
  </si>
  <si>
    <t xml:space="preserve">Question 64:  Structures and Properties of Interacting Macromolecules  (e.g., hormone-receptor; substrate-enzyme; protein-DNA; immunoglobulin-antigen) </t>
  </si>
  <si>
    <t xml:space="preserve">Question 46:  Comparing and Contrasting Modalities of Image Acquisition  </t>
  </si>
  <si>
    <t xml:space="preserve">Question 52:  Unsteady State Mass Diffusion equation  (e.g., Fick?s second law; production and consumption; boundary conditions; different geometries; multiple layers)  Academia:  3 (3 - 4)   Industry:  3 (3 - 4) </t>
  </si>
  <si>
    <t xml:space="preserve">Question 29:  Polymer Scaffolds for Tissue Engineering  (e.g., artificial skin, cartilage, organs - liver, pancreas)  Academia:  3 (2 - 4)   Industry:  4 (3 - 4) </t>
  </si>
  <si>
    <t xml:space="preserve">Question 64:  Mechanical Properties of Biological Tissues  (e.g., elastic; viscoelastic, hysteresis, creep, stress relaxation) </t>
  </si>
  <si>
    <t xml:space="preserve">Question 18:  Understanding of Laser Energy Hazards (especially those regarding the retina)  </t>
  </si>
  <si>
    <t xml:space="preserve">Question 26:  Entrance Effects  </t>
  </si>
  <si>
    <t xml:space="preserve">Question 13:  Frequency Response Techniques  (e.g., Bode plots, Nyquist criterion, contour mapping)  Academia:  3 (3 - 4)   Industry:  4 (3 - 4) </t>
  </si>
  <si>
    <t xml:space="preserve">Question 17:  Microscopic Techniques  (e.g., light, phase contrast, fluorescence, confocal)  Academia:  4 (3 - 4)   Industry:  3.5 (2.75 - 4.25) </t>
  </si>
  <si>
    <t xml:space="preserve">Question 52:  Whole Body Temperature Regulation  (e.g., heat generation and dissipation; regulation - shivering, sweating, vasodilation and vasoconstriction; models)  Academia:  3 (3 - 4)   Industry:  4 (3 - 4) </t>
  </si>
  <si>
    <t xml:space="preserve">Question 60:  Bone Structure and Properties  (e.g., growth, development, remodeling, strength, density) </t>
  </si>
  <si>
    <t xml:space="preserve">Question 33:  Alignment and Similarity Analysis of DNA, RNA and Protein Sequences  (e.g., pairwise alignment - dynamic programming; BLAST; PSI-BLAST; Subsitution Matrices - PAM, BLOSUM; Profiles; multiple sequence alignment; profiles)  Academia:  3 (2 - 4)   Industry:  3 (3 - 4) </t>
  </si>
  <si>
    <t xml:space="preserve">Question 18:  Optical Interactions with Drugs and Biomolecules; Spectral Techniques  </t>
  </si>
  <si>
    <t xml:space="preserve">Question 49:  Phase Equilibria  (e.g., Henry's Law; Raoult's Law)   Academia:  3 (3 - 4)   Industry:  3 (2 - 4) </t>
  </si>
  <si>
    <t xml:space="preserve">Question 63:  Analyzing and Cloning DNA - Expression Systems  (e.g., Restriction Enzymes; Recombinant DNA - plasmids, cloning vectors, YACs, lambda phage; Site-directed Mutagenesis) </t>
  </si>
  <si>
    <t xml:space="preserve">Question 49:  Properties of Systems  (e.g., boundary, surroundings, universe)   Academia:  4 (3 - 5)   Industry:  3 (3 - 4) </t>
  </si>
  <si>
    <t xml:space="preserve">Question 33:  Proteomics  (e.g., the large scale study of gene-expression products at the protein level; applications of protein electrophoresis and mass spectroscopy)  Academia:  3 (3 - 4)   Industry:  3 (3 - 4) </t>
  </si>
  <si>
    <t xml:space="preserve">Question 17:  Fourier Optics  (e.g., temporal frequency; spatial frequency; Fresnel and Fraunhofer Diffraction; Fourier Analysis in 2-D; optical signal processing; holography)  Academia:  3 (2 - 4)   Industry:  3 (2.5 - 3) </t>
  </si>
  <si>
    <t xml:space="preserve">Question 41:  Output Methodologies  (e.g., audio, optical, human factors)  Academia:  3 (3 - 4)   Industry:  3 (2.25 - 4) </t>
  </si>
  <si>
    <t xml:space="preserve">Question 45:  Contrast, Contrast-to-Noise Ratio   Academia:  3 (3 - 4)   Industry:  4 (3 - 4) </t>
  </si>
  <si>
    <t xml:space="preserve">Question 49:  Properties of Gases, Liquids and Solids - Partial Derivative Relationships  (e.g., coefficient of volume expansion; isothermal compressibility; differential changes in volume and pressure)   Academia:  3 (2.5 - 4)   Industry:  4 (3.25 - 4) </t>
  </si>
  <si>
    <t xml:space="preserve">Question 63:  Cellular biomechanics  (e.g., effects of shear forces on biological cells, rheology of biological cells) </t>
  </si>
  <si>
    <t xml:space="preserve">Question 13:  Root Locus Plots  (e.g., definition, properties, sketching the root locus plot)  Academia:  3 (2 - 3)   Industry:  3 (3 - 4) </t>
  </si>
  <si>
    <t xml:space="preserve">Question 58:  Evolution of Self-Organizing Polymers and Structures - RNA, DNA, Proteins, Cellular Membranes  </t>
  </si>
  <si>
    <t xml:space="preserve">Question 26:  Flows in Very Small Channels  </t>
  </si>
  <si>
    <t xml:space="preserve">Question 56:  Hypothesis Testing - Power Analysis  (e.g., determination of sample size; reducing the probability of a Type II error, i.e., accepting a false hypothesis) </t>
  </si>
  <si>
    <t xml:space="preserve">Question 37:  Intellectual Property Issues  (e.g., patents; patent searches; copyrights; trade secrets)  Academia:  3.5 (3 - 4)   Industry:  3 (3 - 4) </t>
  </si>
  <si>
    <t xml:space="preserve">Question 64:  Acquired Immunity  (e.g., the cellular and humoral immune responses - B and T lymphocytes; natural killer lymphocytes; antibodies) </t>
  </si>
  <si>
    <t xml:space="preserve">Question 33:  Microarrays  (e.g., DNA microchips; DNA microarrays; protein microarrays)  Academia:  3 (3 - 4)   Industry:  4 (3 - 4) </t>
  </si>
  <si>
    <t xml:space="preserve">Question 55:  Chaos, Dynamical Instability, Non-Linear Mathematics   Academia:  2 (2 - 3)   Industry:  3 (3 - 4) </t>
  </si>
  <si>
    <t xml:space="preserve">Question 49:  Colligative Properties  (e.g., lowering of vapor pressure; boiling point elevation; freezing point depression; osmotic pressure)   Academia:  4 (3 - 4)   Industry:  3 (3 - 4) </t>
  </si>
  <si>
    <t xml:space="preserve">Question 63:  Mammalian cell bioreactors  (e.g., product synthesis and types of products) </t>
  </si>
  <si>
    <t xml:space="preserve">Question 17:  Geometric Optics  (e.g., reflection, refraction, Snell's Law; ideal lenses and reflectors)  Academia:  4 (3 - 4)   Industry:  3 (3 - 4) </t>
  </si>
  <si>
    <t xml:space="preserve">Question 63:  Metabolic networks and metabolic engineering  </t>
  </si>
  <si>
    <t xml:space="preserve">Question 37:  Generic Design Processes  (e.g., in Mechanical, Electrical and Chemical Engineering)  Academia:  3 (3 - 4)   Industry:  4 (3 - 4.25) </t>
  </si>
  <si>
    <t xml:space="preserve">Question 58:  Evolution of Cellular Function  (e.g., cellular respiration, metabolic pathways, etc.) </t>
  </si>
  <si>
    <t xml:space="preserve">Question 64:  Enzyme Kinetics  (e.g., catalysis; factors affecting enzyme activity; allosteric binding; graphical representations)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</si>
</sst>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sz val="10"/>
      <name val="Times New Roman"/>
      <family val="1"/>
    </font>
    <font>
      <b/>
      <sz val="10"/>
      <name val="Times New Roman"/>
      <family val="1"/>
    </font>
    <font>
      <sz val="10"/>
      <color indexed="10"/>
      <name val="Times New Roman"/>
      <family val="1"/>
    </font>
    <font>
      <b/>
      <sz val="11"/>
      <name val="Times New Roman"/>
      <family val="1"/>
    </font>
    <font>
      <b/>
      <i/>
      <sz val="11"/>
      <name val="Times New Roman"/>
      <family val="1"/>
    </font>
    <font>
      <b/>
      <vertAlign val="subscript"/>
      <sz val="11"/>
      <name val="Times New Roman"/>
      <family val="1"/>
    </font>
    <font>
      <b/>
      <i/>
      <vertAlign val="subscript"/>
      <sz val="11"/>
      <name val="Times New Roman"/>
      <family val="1"/>
    </font>
    <font>
      <b/>
      <sz val="10"/>
      <color indexed="10"/>
      <name val="Times New Roman"/>
      <family val="1"/>
    </font>
    <font>
      <sz val="8"/>
      <name val="Arial"/>
      <family val="0"/>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wrapText="1"/>
    </xf>
    <xf numFmtId="2" fontId="1"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xf>
    <xf numFmtId="0" fontId="3" fillId="0" borderId="0" xfId="0"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10" xfId="0" applyFont="1" applyBorder="1" applyAlignment="1">
      <alignment horizontal="center"/>
    </xf>
    <xf numFmtId="0" fontId="5" fillId="0" borderId="10" xfId="0" applyFont="1" applyBorder="1" applyAlignment="1">
      <alignment horizontal="center"/>
    </xf>
    <xf numFmtId="0" fontId="8" fillId="0" borderId="0" xfId="0" applyFont="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xf>
    <xf numFmtId="0" fontId="4" fillId="0" borderId="10" xfId="0"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23"/>
  <sheetViews>
    <sheetView zoomScalePageLayoutView="0" workbookViewId="0" topLeftCell="A1">
      <pane xSplit="3" ySplit="1" topLeftCell="V2" activePane="bottomRight" state="frozen"/>
      <selection pane="topLeft" activeCell="A1" sqref="A1"/>
      <selection pane="topRight" activeCell="D1" sqref="D1"/>
      <selection pane="bottomLeft" activeCell="A2" sqref="A2"/>
      <selection pane="bottomRight" activeCell="D2" sqref="D1:U16384"/>
    </sheetView>
  </sheetViews>
  <sheetFormatPr defaultColWidth="9.140625" defaultRowHeight="12.75"/>
  <cols>
    <col min="1" max="1" width="57.7109375" style="0" customWidth="1"/>
    <col min="4" max="21" width="0" style="0" hidden="1" customWidth="1"/>
  </cols>
  <sheetData>
    <row r="1" spans="4:31" s="1" customFormat="1" ht="39.75" customHeight="1">
      <c r="D1" s="18" t="s">
        <v>23</v>
      </c>
      <c r="E1" s="18"/>
      <c r="F1" s="18"/>
      <c r="G1" s="18"/>
      <c r="H1" s="18"/>
      <c r="I1" s="18"/>
      <c r="J1" s="18" t="s">
        <v>10</v>
      </c>
      <c r="K1" s="18"/>
      <c r="L1" s="18"/>
      <c r="M1" s="18"/>
      <c r="N1" s="18"/>
      <c r="O1" s="18"/>
      <c r="P1" s="18" t="s">
        <v>25</v>
      </c>
      <c r="Q1" s="18"/>
      <c r="R1" s="18"/>
      <c r="S1" s="18"/>
      <c r="T1" s="18"/>
      <c r="U1" s="18"/>
      <c r="V1" s="17" t="s">
        <v>2</v>
      </c>
      <c r="W1" s="17"/>
      <c r="X1" s="17"/>
      <c r="Y1" s="17" t="s">
        <v>3</v>
      </c>
      <c r="Z1" s="17"/>
      <c r="AA1" s="17"/>
      <c r="AB1" s="12" t="s">
        <v>11</v>
      </c>
      <c r="AC1" s="12" t="s">
        <v>12</v>
      </c>
      <c r="AD1" s="12" t="s">
        <v>13</v>
      </c>
      <c r="AE1" s="12" t="s">
        <v>14</v>
      </c>
    </row>
    <row r="2" spans="1:31" s="1" customFormat="1" ht="39.75" customHeight="1">
      <c r="A2" s="4" t="s">
        <v>15</v>
      </c>
      <c r="B2" s="4" t="s">
        <v>28</v>
      </c>
      <c r="C2" s="4" t="s">
        <v>29</v>
      </c>
      <c r="D2" s="4" t="s">
        <v>30</v>
      </c>
      <c r="E2" s="5">
        <v>0.25</v>
      </c>
      <c r="F2" s="5">
        <v>0.5</v>
      </c>
      <c r="G2" s="5">
        <v>0.75</v>
      </c>
      <c r="H2" s="5" t="s">
        <v>34</v>
      </c>
      <c r="I2" s="5" t="s">
        <v>35</v>
      </c>
      <c r="J2" s="4" t="s">
        <v>30</v>
      </c>
      <c r="K2" s="5">
        <v>0.25</v>
      </c>
      <c r="L2" s="5">
        <v>0.5</v>
      </c>
      <c r="M2" s="5">
        <v>0.75</v>
      </c>
      <c r="N2" s="5" t="s">
        <v>34</v>
      </c>
      <c r="O2" s="5" t="s">
        <v>35</v>
      </c>
      <c r="P2" s="4" t="s">
        <v>30</v>
      </c>
      <c r="Q2" s="5">
        <v>0.25</v>
      </c>
      <c r="R2" s="5">
        <v>0.5</v>
      </c>
      <c r="S2" s="5">
        <v>0.75</v>
      </c>
      <c r="T2" s="5" t="s">
        <v>34</v>
      </c>
      <c r="U2" s="5" t="s">
        <v>35</v>
      </c>
      <c r="V2" s="12" t="s">
        <v>34</v>
      </c>
      <c r="W2" s="12" t="s">
        <v>35</v>
      </c>
      <c r="X2" s="13" t="s">
        <v>16</v>
      </c>
      <c r="Y2" s="12" t="s">
        <v>34</v>
      </c>
      <c r="Z2" s="12" t="s">
        <v>35</v>
      </c>
      <c r="AA2" s="13" t="s">
        <v>17</v>
      </c>
      <c r="AB2" s="12" t="s">
        <v>18</v>
      </c>
      <c r="AC2" s="12"/>
      <c r="AD2" s="12" t="s">
        <v>19</v>
      </c>
      <c r="AE2" s="12" t="s">
        <v>20</v>
      </c>
    </row>
    <row r="3" spans="1:31" s="1" customFormat="1" ht="39.75" customHeight="1">
      <c r="A3" s="4" t="s">
        <v>89</v>
      </c>
      <c r="B3" s="1" t="s">
        <v>66</v>
      </c>
      <c r="C3" s="1" t="s">
        <v>40</v>
      </c>
      <c r="D3" s="1">
        <v>101</v>
      </c>
      <c r="E3" s="1">
        <v>2</v>
      </c>
      <c r="F3" s="1">
        <v>2</v>
      </c>
      <c r="G3" s="1">
        <v>3</v>
      </c>
      <c r="H3" s="6">
        <v>2.4554455445544554</v>
      </c>
      <c r="I3" s="6">
        <v>0.9002749854932938</v>
      </c>
      <c r="J3" s="1">
        <v>64</v>
      </c>
      <c r="K3" s="1">
        <v>2</v>
      </c>
      <c r="L3" s="1">
        <v>2</v>
      </c>
      <c r="M3" s="1">
        <v>3</v>
      </c>
      <c r="N3" s="6">
        <v>2.34375</v>
      </c>
      <c r="O3" s="6">
        <v>0.8398554297360605</v>
      </c>
      <c r="P3" s="1">
        <v>37</v>
      </c>
      <c r="Q3" s="1">
        <v>2</v>
      </c>
      <c r="R3" s="1">
        <v>3</v>
      </c>
      <c r="S3" s="1">
        <v>3</v>
      </c>
      <c r="T3" s="6">
        <v>2.6486486486486487</v>
      </c>
      <c r="U3" s="6">
        <v>0.9779859183323945</v>
      </c>
      <c r="V3" s="6">
        <f aca="true" t="shared" si="0" ref="V3:W34">N3</f>
        <v>2.34375</v>
      </c>
      <c r="W3" s="6">
        <f t="shared" si="0"/>
        <v>0.8398554297360605</v>
      </c>
      <c r="X3" s="1">
        <f aca="true" t="shared" si="1" ref="X3:X66">J3</f>
        <v>64</v>
      </c>
      <c r="Y3" s="6">
        <f aca="true" t="shared" si="2" ref="Y3:Z34">T3</f>
        <v>2.6486486486486487</v>
      </c>
      <c r="Z3" s="6">
        <f t="shared" si="2"/>
        <v>0.9779859183323945</v>
      </c>
      <c r="AA3" s="1">
        <f aca="true" t="shared" si="3" ref="AA3:AA66">P3</f>
        <v>37</v>
      </c>
      <c r="AB3" s="7">
        <v>0.11707365890155219</v>
      </c>
      <c r="AC3" s="7">
        <v>-0.34503285519097204</v>
      </c>
      <c r="AD3" s="7">
        <f aca="true" t="shared" si="4" ref="AD3:AD66">ABS(V3-Y3)</f>
        <v>0.3048986486486487</v>
      </c>
      <c r="AE3" s="6">
        <f aca="true" t="shared" si="5" ref="AE3:AE66">V3-Y3</f>
        <v>-0.3048986486486487</v>
      </c>
    </row>
    <row r="4" spans="1:31" s="1" customFormat="1" ht="39.75" customHeight="1">
      <c r="A4" s="4" t="s">
        <v>132</v>
      </c>
      <c r="B4" s="1" t="s">
        <v>66</v>
      </c>
      <c r="C4" s="1" t="s">
        <v>40</v>
      </c>
      <c r="D4" s="1">
        <v>106</v>
      </c>
      <c r="E4" s="1">
        <v>2</v>
      </c>
      <c r="F4" s="1">
        <v>3</v>
      </c>
      <c r="G4" s="1">
        <v>4</v>
      </c>
      <c r="H4" s="6">
        <v>3.1792452830188678</v>
      </c>
      <c r="I4" s="6">
        <v>1.030923486249754</v>
      </c>
      <c r="J4" s="1">
        <v>65</v>
      </c>
      <c r="K4" s="1">
        <v>2</v>
      </c>
      <c r="L4" s="1">
        <v>3</v>
      </c>
      <c r="M4" s="1">
        <v>4</v>
      </c>
      <c r="N4" s="6">
        <v>3.123076923076923</v>
      </c>
      <c r="O4" s="6">
        <v>1.0384437320410695</v>
      </c>
      <c r="P4" s="1">
        <v>41</v>
      </c>
      <c r="Q4" s="1">
        <v>2</v>
      </c>
      <c r="R4" s="1">
        <v>3</v>
      </c>
      <c r="S4" s="1">
        <v>4</v>
      </c>
      <c r="T4" s="6">
        <v>3.268292682926829</v>
      </c>
      <c r="U4" s="6">
        <v>1.0252899649343703</v>
      </c>
      <c r="V4" s="6">
        <f t="shared" si="0"/>
        <v>3.123076923076923</v>
      </c>
      <c r="W4" s="6">
        <f t="shared" si="0"/>
        <v>1.0384437320410695</v>
      </c>
      <c r="X4" s="1">
        <f t="shared" si="1"/>
        <v>65</v>
      </c>
      <c r="Y4" s="6">
        <f t="shared" si="2"/>
        <v>3.268292682926829</v>
      </c>
      <c r="Z4" s="6">
        <f t="shared" si="2"/>
        <v>1.0252899649343703</v>
      </c>
      <c r="AA4" s="1">
        <f t="shared" si="3"/>
        <v>41</v>
      </c>
      <c r="AB4" s="7">
        <v>0.4816939041056095</v>
      </c>
      <c r="AC4" s="7">
        <v>-0.14186645159178202</v>
      </c>
      <c r="AD4" s="7">
        <f t="shared" si="4"/>
        <v>0.14521575984990598</v>
      </c>
      <c r="AE4" s="6">
        <f t="shared" si="5"/>
        <v>-0.14521575984990598</v>
      </c>
    </row>
    <row r="5" spans="1:31" s="1" customFormat="1" ht="39.75" customHeight="1">
      <c r="A5" s="14" t="s">
        <v>65</v>
      </c>
      <c r="B5" s="1" t="s">
        <v>66</v>
      </c>
      <c r="C5" s="1" t="s">
        <v>43</v>
      </c>
      <c r="D5" s="1">
        <v>106</v>
      </c>
      <c r="E5" s="1">
        <v>4</v>
      </c>
      <c r="F5" s="1">
        <v>4</v>
      </c>
      <c r="G5" s="1">
        <v>5</v>
      </c>
      <c r="H5" s="6">
        <v>4.160377358490566</v>
      </c>
      <c r="I5" s="6">
        <v>0.8522998852162436</v>
      </c>
      <c r="J5" s="1">
        <v>66</v>
      </c>
      <c r="K5" s="1">
        <v>4</v>
      </c>
      <c r="L5" s="1">
        <v>4</v>
      </c>
      <c r="M5" s="1">
        <v>5</v>
      </c>
      <c r="N5" s="6">
        <v>4.318181818181818</v>
      </c>
      <c r="O5" s="6">
        <v>0.7266168371101973</v>
      </c>
      <c r="P5" s="1">
        <v>40</v>
      </c>
      <c r="Q5" s="1">
        <v>3</v>
      </c>
      <c r="R5" s="1">
        <v>4</v>
      </c>
      <c r="S5" s="1">
        <v>5</v>
      </c>
      <c r="T5" s="6">
        <v>3.9</v>
      </c>
      <c r="U5" s="6">
        <v>0.9818872461248107</v>
      </c>
      <c r="V5" s="6">
        <f t="shared" si="0"/>
        <v>4.318181818181818</v>
      </c>
      <c r="W5" s="6">
        <f t="shared" si="0"/>
        <v>0.7266168371101973</v>
      </c>
      <c r="X5" s="1">
        <f t="shared" si="1"/>
        <v>66</v>
      </c>
      <c r="Y5" s="6">
        <f t="shared" si="2"/>
        <v>3.9</v>
      </c>
      <c r="Z5" s="6">
        <f t="shared" si="2"/>
        <v>0.9818872461248107</v>
      </c>
      <c r="AA5" s="1">
        <f t="shared" si="3"/>
        <v>40</v>
      </c>
      <c r="AB5" s="7">
        <v>0.022703976796997018</v>
      </c>
      <c r="AC5" s="7">
        <v>0.5076901406465255</v>
      </c>
      <c r="AD5" s="7">
        <f t="shared" si="4"/>
        <v>0.41818181818181843</v>
      </c>
      <c r="AE5" s="6">
        <f t="shared" si="5"/>
        <v>0.41818181818181843</v>
      </c>
    </row>
    <row r="6" spans="1:31" s="1" customFormat="1" ht="39.75" customHeight="1">
      <c r="A6" s="9" t="s">
        <v>105</v>
      </c>
      <c r="B6" s="1" t="s">
        <v>66</v>
      </c>
      <c r="C6" s="1" t="s">
        <v>43</v>
      </c>
      <c r="D6" s="1">
        <v>106</v>
      </c>
      <c r="E6" s="1">
        <v>2</v>
      </c>
      <c r="F6" s="1">
        <v>2.5</v>
      </c>
      <c r="G6" s="1">
        <v>3</v>
      </c>
      <c r="H6" s="6">
        <v>2.669811320754717</v>
      </c>
      <c r="I6" s="6">
        <v>0.9829178923535348</v>
      </c>
      <c r="J6" s="1">
        <v>66</v>
      </c>
      <c r="K6" s="1">
        <v>2</v>
      </c>
      <c r="L6" s="1">
        <v>2</v>
      </c>
      <c r="M6" s="1">
        <v>3</v>
      </c>
      <c r="N6" s="6">
        <v>2.5757575757575757</v>
      </c>
      <c r="O6" s="6">
        <v>0.9776047031960085</v>
      </c>
      <c r="P6" s="1">
        <v>40</v>
      </c>
      <c r="Q6" s="1">
        <v>2</v>
      </c>
      <c r="R6" s="1">
        <v>3</v>
      </c>
      <c r="S6" s="1">
        <v>3</v>
      </c>
      <c r="T6" s="6">
        <v>2.825</v>
      </c>
      <c r="U6" s="6">
        <v>0.9841695705465309</v>
      </c>
      <c r="V6" s="6">
        <f t="shared" si="0"/>
        <v>2.5757575757575757</v>
      </c>
      <c r="W6" s="6">
        <f t="shared" si="0"/>
        <v>0.9776047031960085</v>
      </c>
      <c r="X6" s="1">
        <f t="shared" si="1"/>
        <v>66</v>
      </c>
      <c r="Y6" s="6">
        <f t="shared" si="2"/>
        <v>2.825</v>
      </c>
      <c r="Z6" s="6">
        <f t="shared" si="2"/>
        <v>0.9841695705465309</v>
      </c>
      <c r="AA6" s="1">
        <f t="shared" si="3"/>
        <v>40</v>
      </c>
      <c r="AB6" s="7">
        <v>0.2087247799705476</v>
      </c>
      <c r="AC6" s="7">
        <v>-0.25674405073467665</v>
      </c>
      <c r="AD6" s="7">
        <f t="shared" si="4"/>
        <v>0.2492424242424245</v>
      </c>
      <c r="AE6" s="6">
        <f t="shared" si="5"/>
        <v>-0.2492424242424245</v>
      </c>
    </row>
    <row r="7" spans="1:31" s="1" customFormat="1" ht="39.75" customHeight="1">
      <c r="A7" s="9" t="s">
        <v>99</v>
      </c>
      <c r="B7" s="1" t="s">
        <v>66</v>
      </c>
      <c r="C7" s="1" t="s">
        <v>43</v>
      </c>
      <c r="D7" s="1">
        <v>106</v>
      </c>
      <c r="E7" s="1">
        <v>3</v>
      </c>
      <c r="F7" s="1">
        <v>3</v>
      </c>
      <c r="G7" s="1">
        <v>4</v>
      </c>
      <c r="H7" s="6">
        <v>3.3962264150943398</v>
      </c>
      <c r="I7" s="6">
        <v>0.9529827388934864</v>
      </c>
      <c r="J7" s="1">
        <v>66</v>
      </c>
      <c r="K7" s="1">
        <v>3</v>
      </c>
      <c r="L7" s="1">
        <v>3</v>
      </c>
      <c r="M7" s="1">
        <v>4</v>
      </c>
      <c r="N7" s="6">
        <v>3.303030303030303</v>
      </c>
      <c r="O7" s="6">
        <v>0.9918079368925138</v>
      </c>
      <c r="P7" s="1">
        <v>40</v>
      </c>
      <c r="Q7" s="1">
        <v>3</v>
      </c>
      <c r="R7" s="1">
        <v>3.5</v>
      </c>
      <c r="S7" s="1">
        <v>4</v>
      </c>
      <c r="T7" s="6">
        <v>3.55</v>
      </c>
      <c r="U7" s="6">
        <v>0.8755950357709128</v>
      </c>
      <c r="V7" s="6">
        <f t="shared" si="0"/>
        <v>3.303030303030303</v>
      </c>
      <c r="W7" s="6">
        <f t="shared" si="0"/>
        <v>0.9918079368925138</v>
      </c>
      <c r="X7" s="1">
        <f t="shared" si="1"/>
        <v>66</v>
      </c>
      <c r="Y7" s="6">
        <f t="shared" si="2"/>
        <v>3.55</v>
      </c>
      <c r="Z7" s="6">
        <f t="shared" si="2"/>
        <v>0.8755950357709128</v>
      </c>
      <c r="AA7" s="1">
        <f t="shared" si="3"/>
        <v>40</v>
      </c>
      <c r="AB7" s="7">
        <v>0.1842560211617179</v>
      </c>
      <c r="AC7" s="7">
        <v>-0.2624847063696485</v>
      </c>
      <c r="AD7" s="7">
        <f t="shared" si="4"/>
        <v>0.24696969696969662</v>
      </c>
      <c r="AE7" s="6">
        <f t="shared" si="5"/>
        <v>-0.24696969696969662</v>
      </c>
    </row>
    <row r="8" spans="1:31" s="1" customFormat="1" ht="52.5" customHeight="1">
      <c r="A8" s="4" t="s">
        <v>76</v>
      </c>
      <c r="B8" s="1" t="s">
        <v>77</v>
      </c>
      <c r="C8" s="1" t="s">
        <v>40</v>
      </c>
      <c r="D8" s="1">
        <v>93</v>
      </c>
      <c r="E8" s="1">
        <v>3</v>
      </c>
      <c r="F8" s="1">
        <v>3</v>
      </c>
      <c r="G8" s="1">
        <v>4</v>
      </c>
      <c r="H8" s="6">
        <v>3.4516129032258065</v>
      </c>
      <c r="I8" s="6">
        <v>0.8535874300276814</v>
      </c>
      <c r="J8" s="1">
        <v>59</v>
      </c>
      <c r="K8" s="1">
        <v>3</v>
      </c>
      <c r="L8" s="1">
        <v>4</v>
      </c>
      <c r="M8" s="1">
        <v>4</v>
      </c>
      <c r="N8" s="6">
        <v>3.5762711864406778</v>
      </c>
      <c r="O8" s="6">
        <v>0.8137480299358207</v>
      </c>
      <c r="P8" s="1">
        <v>34</v>
      </c>
      <c r="Q8" s="1">
        <v>3</v>
      </c>
      <c r="R8" s="1">
        <v>3</v>
      </c>
      <c r="S8" s="1">
        <v>4</v>
      </c>
      <c r="T8" s="6">
        <v>3.235294117647059</v>
      </c>
      <c r="U8" s="6">
        <v>0.8896313001841717</v>
      </c>
      <c r="V8" s="6">
        <f t="shared" si="0"/>
        <v>3.5762711864406778</v>
      </c>
      <c r="W8" s="6">
        <f t="shared" si="0"/>
        <v>0.8137480299358207</v>
      </c>
      <c r="X8" s="1">
        <f t="shared" si="1"/>
        <v>59</v>
      </c>
      <c r="Y8" s="6">
        <f t="shared" si="2"/>
        <v>3.235294117647059</v>
      </c>
      <c r="Z8" s="6">
        <f t="shared" si="2"/>
        <v>0.8896313001841717</v>
      </c>
      <c r="AA8" s="1">
        <f t="shared" si="3"/>
        <v>34</v>
      </c>
      <c r="AB8" s="7">
        <v>0.07104280764521899</v>
      </c>
      <c r="AC8" s="7">
        <v>0.40935921390282176</v>
      </c>
      <c r="AD8" s="7">
        <f t="shared" si="4"/>
        <v>0.3409770687936189</v>
      </c>
      <c r="AE8" s="6">
        <f t="shared" si="5"/>
        <v>0.3409770687936189</v>
      </c>
    </row>
    <row r="9" spans="1:31" s="1" customFormat="1" ht="39.75" customHeight="1">
      <c r="A9" s="4" t="s">
        <v>96</v>
      </c>
      <c r="B9" s="1" t="s">
        <v>77</v>
      </c>
      <c r="C9" s="1" t="s">
        <v>40</v>
      </c>
      <c r="D9" s="1">
        <v>92</v>
      </c>
      <c r="E9" s="1">
        <v>3</v>
      </c>
      <c r="F9" s="1">
        <v>4</v>
      </c>
      <c r="G9" s="1">
        <v>4</v>
      </c>
      <c r="H9" s="6">
        <v>3.5869565217391304</v>
      </c>
      <c r="I9" s="6">
        <v>0.9276245677795564</v>
      </c>
      <c r="J9" s="1">
        <v>59</v>
      </c>
      <c r="K9" s="1">
        <v>3</v>
      </c>
      <c r="L9" s="1">
        <v>4</v>
      </c>
      <c r="M9" s="1">
        <v>4</v>
      </c>
      <c r="N9" s="6">
        <v>3.694915254237288</v>
      </c>
      <c r="O9" s="6">
        <v>0.8954720829344822</v>
      </c>
      <c r="P9" s="1">
        <v>33</v>
      </c>
      <c r="Q9" s="1">
        <v>3</v>
      </c>
      <c r="R9" s="1">
        <v>4</v>
      </c>
      <c r="S9" s="1">
        <v>4</v>
      </c>
      <c r="T9" s="6">
        <v>3.393939393939394</v>
      </c>
      <c r="U9" s="6">
        <v>0.9662878045448577</v>
      </c>
      <c r="V9" s="6">
        <f t="shared" si="0"/>
        <v>3.694915254237288</v>
      </c>
      <c r="W9" s="6">
        <f t="shared" si="0"/>
        <v>0.8954720829344822</v>
      </c>
      <c r="X9" s="1">
        <f t="shared" si="1"/>
        <v>59</v>
      </c>
      <c r="Y9" s="6">
        <f t="shared" si="2"/>
        <v>3.393939393939394</v>
      </c>
      <c r="Z9" s="6">
        <f t="shared" si="2"/>
        <v>0.9662878045448577</v>
      </c>
      <c r="AA9" s="1">
        <f t="shared" si="3"/>
        <v>33</v>
      </c>
      <c r="AB9" s="7">
        <v>0.14643411296176612</v>
      </c>
      <c r="AC9" s="7">
        <v>0.3303049674436635</v>
      </c>
      <c r="AD9" s="7">
        <f t="shared" si="4"/>
        <v>0.300975860297894</v>
      </c>
      <c r="AE9" s="6">
        <f t="shared" si="5"/>
        <v>0.300975860297894</v>
      </c>
    </row>
    <row r="10" spans="1:31" s="1" customFormat="1" ht="39.75" customHeight="1">
      <c r="A10" s="4" t="s">
        <v>148</v>
      </c>
      <c r="B10" s="1" t="s">
        <v>77</v>
      </c>
      <c r="C10" s="1" t="s">
        <v>40</v>
      </c>
      <c r="D10" s="1">
        <v>98</v>
      </c>
      <c r="E10" s="1">
        <v>3</v>
      </c>
      <c r="F10" s="1">
        <v>4</v>
      </c>
      <c r="G10" s="1">
        <v>4</v>
      </c>
      <c r="H10" s="6">
        <v>3.7346938775510203</v>
      </c>
      <c r="I10" s="6">
        <v>0.903042057087789</v>
      </c>
      <c r="J10" s="1">
        <v>62</v>
      </c>
      <c r="K10" s="1">
        <v>3</v>
      </c>
      <c r="L10" s="1">
        <v>4</v>
      </c>
      <c r="M10" s="1">
        <v>4.75</v>
      </c>
      <c r="N10" s="6">
        <v>3.774193548387097</v>
      </c>
      <c r="O10" s="6">
        <v>0.8947818644092691</v>
      </c>
      <c r="P10" s="1">
        <v>36</v>
      </c>
      <c r="Q10" s="1">
        <v>3</v>
      </c>
      <c r="R10" s="1">
        <v>4</v>
      </c>
      <c r="S10" s="1">
        <v>4</v>
      </c>
      <c r="T10" s="6">
        <v>3.6666666666666665</v>
      </c>
      <c r="U10" s="6">
        <v>0.9258200997725514</v>
      </c>
      <c r="V10" s="6">
        <f t="shared" si="0"/>
        <v>3.774193548387097</v>
      </c>
      <c r="W10" s="6">
        <f t="shared" si="0"/>
        <v>0.8947818644092691</v>
      </c>
      <c r="X10" s="1">
        <f t="shared" si="1"/>
        <v>62</v>
      </c>
      <c r="Y10" s="6">
        <f t="shared" si="2"/>
        <v>3.6666666666666665</v>
      </c>
      <c r="Z10" s="6">
        <f t="shared" si="2"/>
        <v>0.9258200997725514</v>
      </c>
      <c r="AA10" s="1">
        <f t="shared" si="3"/>
        <v>36</v>
      </c>
      <c r="AB10" s="7">
        <v>0.5764833195073158</v>
      </c>
      <c r="AC10" s="7">
        <v>0.1198837544374433</v>
      </c>
      <c r="AD10" s="7">
        <f t="shared" si="4"/>
        <v>0.10752688172043046</v>
      </c>
      <c r="AE10" s="6">
        <f t="shared" si="5"/>
        <v>0.10752688172043046</v>
      </c>
    </row>
    <row r="11" spans="1:31" s="1" customFormat="1" ht="39.75" customHeight="1">
      <c r="A11" s="4" t="s">
        <v>163</v>
      </c>
      <c r="B11" s="1" t="s">
        <v>77</v>
      </c>
      <c r="C11" s="1" t="s">
        <v>40</v>
      </c>
      <c r="D11" s="1">
        <v>90</v>
      </c>
      <c r="E11" s="1">
        <v>2</v>
      </c>
      <c r="F11" s="1">
        <v>3</v>
      </c>
      <c r="G11" s="1">
        <v>3</v>
      </c>
      <c r="H11" s="6">
        <v>2.8666666666666667</v>
      </c>
      <c r="I11" s="6">
        <v>0.8893881244738182</v>
      </c>
      <c r="J11" s="1">
        <v>59</v>
      </c>
      <c r="K11" s="1">
        <v>2</v>
      </c>
      <c r="L11" s="1">
        <v>3</v>
      </c>
      <c r="M11" s="1">
        <v>3</v>
      </c>
      <c r="N11" s="6">
        <v>2.847457627118644</v>
      </c>
      <c r="O11" s="6">
        <v>0.961564087236643</v>
      </c>
      <c r="P11" s="1">
        <v>31</v>
      </c>
      <c r="Q11" s="1">
        <v>2.5</v>
      </c>
      <c r="R11" s="1">
        <v>3</v>
      </c>
      <c r="S11" s="1">
        <v>3</v>
      </c>
      <c r="T11" s="6">
        <v>2.903225806451613</v>
      </c>
      <c r="U11" s="6">
        <v>0.7463171224833498</v>
      </c>
      <c r="V11" s="6">
        <f t="shared" si="0"/>
        <v>2.847457627118644</v>
      </c>
      <c r="W11" s="6">
        <f t="shared" si="0"/>
        <v>0.961564087236643</v>
      </c>
      <c r="X11" s="1">
        <f t="shared" si="1"/>
        <v>59</v>
      </c>
      <c r="Y11" s="6">
        <f t="shared" si="2"/>
        <v>2.903225806451613</v>
      </c>
      <c r="Z11" s="6">
        <f t="shared" si="2"/>
        <v>0.7463171224833498</v>
      </c>
      <c r="AA11" s="1">
        <f t="shared" si="3"/>
        <v>31</v>
      </c>
      <c r="AB11" s="7">
        <v>0.7619149363976202</v>
      </c>
      <c r="AC11" s="7">
        <v>-0.06308359431142671</v>
      </c>
      <c r="AD11" s="7">
        <f t="shared" si="4"/>
        <v>0.05576817933296896</v>
      </c>
      <c r="AE11" s="6">
        <f t="shared" si="5"/>
        <v>-0.05576817933296896</v>
      </c>
    </row>
    <row r="12" spans="1:31" s="1" customFormat="1" ht="39.75" customHeight="1">
      <c r="A12" s="4" t="s">
        <v>126</v>
      </c>
      <c r="B12" s="1" t="s">
        <v>77</v>
      </c>
      <c r="C12" s="1" t="s">
        <v>40</v>
      </c>
      <c r="D12" s="1">
        <v>94</v>
      </c>
      <c r="E12" s="1">
        <v>3</v>
      </c>
      <c r="F12" s="1">
        <v>4</v>
      </c>
      <c r="G12" s="1">
        <v>4</v>
      </c>
      <c r="H12" s="6">
        <v>3.5425531914893615</v>
      </c>
      <c r="I12" s="6">
        <v>0.9465829163735995</v>
      </c>
      <c r="J12" s="1">
        <v>60</v>
      </c>
      <c r="K12" s="1">
        <v>3</v>
      </c>
      <c r="L12" s="1">
        <v>3.5</v>
      </c>
      <c r="M12" s="1">
        <v>4</v>
      </c>
      <c r="N12" s="6">
        <v>3.6</v>
      </c>
      <c r="O12" s="6">
        <v>0.9777178546952234</v>
      </c>
      <c r="P12" s="1">
        <v>34</v>
      </c>
      <c r="Q12" s="1">
        <v>3</v>
      </c>
      <c r="R12" s="1">
        <v>4</v>
      </c>
      <c r="S12" s="1">
        <v>4</v>
      </c>
      <c r="T12" s="6">
        <v>3.4411764705882355</v>
      </c>
      <c r="U12" s="6">
        <v>0.8941282014575488</v>
      </c>
      <c r="V12" s="6">
        <f t="shared" si="0"/>
        <v>3.6</v>
      </c>
      <c r="W12" s="6">
        <f t="shared" si="0"/>
        <v>0.9777178546952234</v>
      </c>
      <c r="X12" s="1">
        <f t="shared" si="1"/>
        <v>60</v>
      </c>
      <c r="Y12" s="6">
        <f t="shared" si="2"/>
        <v>3.4411764705882355</v>
      </c>
      <c r="Z12" s="6">
        <f t="shared" si="2"/>
        <v>0.8941282014575488</v>
      </c>
      <c r="AA12" s="1">
        <f t="shared" si="3"/>
        <v>34</v>
      </c>
      <c r="AB12" s="7">
        <v>0.426461816005291</v>
      </c>
      <c r="AC12" s="7">
        <v>0.16924267710115798</v>
      </c>
      <c r="AD12" s="7">
        <f t="shared" si="4"/>
        <v>0.15882352941176459</v>
      </c>
      <c r="AE12" s="6">
        <f t="shared" si="5"/>
        <v>0.15882352941176459</v>
      </c>
    </row>
    <row r="13" spans="1:31" s="1" customFormat="1" ht="39.75" customHeight="1">
      <c r="A13" s="4" t="s">
        <v>134</v>
      </c>
      <c r="B13" s="1" t="s">
        <v>77</v>
      </c>
      <c r="C13" s="1" t="s">
        <v>40</v>
      </c>
      <c r="D13" s="1">
        <v>91</v>
      </c>
      <c r="E13" s="1">
        <v>3</v>
      </c>
      <c r="F13" s="1">
        <v>3</v>
      </c>
      <c r="G13" s="1">
        <v>4</v>
      </c>
      <c r="H13" s="6">
        <v>3.2747252747252746</v>
      </c>
      <c r="I13" s="6">
        <v>0.9317359433508339</v>
      </c>
      <c r="J13" s="1">
        <v>58</v>
      </c>
      <c r="K13" s="1">
        <v>2.25</v>
      </c>
      <c r="L13" s="1">
        <v>3</v>
      </c>
      <c r="M13" s="1">
        <v>4</v>
      </c>
      <c r="N13" s="6">
        <v>3.2241379310344827</v>
      </c>
      <c r="O13" s="6">
        <v>0.9373928654251805</v>
      </c>
      <c r="P13" s="1">
        <v>33</v>
      </c>
      <c r="Q13" s="1">
        <v>3</v>
      </c>
      <c r="R13" s="1">
        <v>3</v>
      </c>
      <c r="S13" s="1">
        <v>4</v>
      </c>
      <c r="T13" s="6">
        <v>3.3636363636363638</v>
      </c>
      <c r="U13" s="6">
        <v>0.9293203772845849</v>
      </c>
      <c r="V13" s="6">
        <f t="shared" si="0"/>
        <v>3.2241379310344827</v>
      </c>
      <c r="W13" s="6">
        <f t="shared" si="0"/>
        <v>0.9373928654251805</v>
      </c>
      <c r="X13" s="1">
        <f t="shared" si="1"/>
        <v>58</v>
      </c>
      <c r="Y13" s="6">
        <f t="shared" si="2"/>
        <v>3.3636363636363638</v>
      </c>
      <c r="Z13" s="6">
        <f t="shared" si="2"/>
        <v>0.9293203772845849</v>
      </c>
      <c r="AA13" s="1">
        <f t="shared" si="3"/>
        <v>33</v>
      </c>
      <c r="AB13" s="7">
        <v>0.494916483702757</v>
      </c>
      <c r="AC13" s="7">
        <v>-0.15094420564710997</v>
      </c>
      <c r="AD13" s="7">
        <f t="shared" si="4"/>
        <v>0.1394984326018811</v>
      </c>
      <c r="AE13" s="6">
        <f t="shared" si="5"/>
        <v>-0.1394984326018811</v>
      </c>
    </row>
    <row r="14" spans="1:31" s="1" customFormat="1" ht="39.75" customHeight="1">
      <c r="A14" s="9" t="s">
        <v>111</v>
      </c>
      <c r="B14" s="1" t="s">
        <v>77</v>
      </c>
      <c r="C14" s="1" t="s">
        <v>43</v>
      </c>
      <c r="D14" s="1">
        <v>103</v>
      </c>
      <c r="E14" s="1">
        <v>4</v>
      </c>
      <c r="F14" s="1">
        <v>4</v>
      </c>
      <c r="G14" s="1">
        <v>5</v>
      </c>
      <c r="H14" s="6">
        <v>4.116504854368932</v>
      </c>
      <c r="I14" s="6">
        <v>0.7834184877426542</v>
      </c>
      <c r="J14" s="1">
        <v>64</v>
      </c>
      <c r="K14" s="1">
        <v>4</v>
      </c>
      <c r="L14" s="1">
        <v>4</v>
      </c>
      <c r="M14" s="1">
        <v>5</v>
      </c>
      <c r="N14" s="6">
        <v>4.046875</v>
      </c>
      <c r="O14" s="6">
        <v>0.8053331657994149</v>
      </c>
      <c r="P14" s="1">
        <v>39</v>
      </c>
      <c r="Q14" s="1">
        <v>4</v>
      </c>
      <c r="R14" s="1">
        <v>4</v>
      </c>
      <c r="S14" s="1">
        <v>5</v>
      </c>
      <c r="T14" s="6">
        <v>4.230769230769231</v>
      </c>
      <c r="U14" s="6">
        <v>0.7420291688669606</v>
      </c>
      <c r="V14" s="6">
        <f t="shared" si="0"/>
        <v>4.046875</v>
      </c>
      <c r="W14" s="6">
        <f t="shared" si="0"/>
        <v>0.8053331657994149</v>
      </c>
      <c r="X14" s="1">
        <f t="shared" si="1"/>
        <v>64</v>
      </c>
      <c r="Y14" s="6">
        <f t="shared" si="2"/>
        <v>4.230769230769231</v>
      </c>
      <c r="Z14" s="6">
        <f t="shared" si="2"/>
        <v>0.7420291688669606</v>
      </c>
      <c r="AA14" s="1">
        <f t="shared" si="3"/>
        <v>39</v>
      </c>
      <c r="AB14" s="7">
        <v>0.2409346596535673</v>
      </c>
      <c r="AC14" s="7">
        <v>-0.23744014397187613</v>
      </c>
      <c r="AD14" s="7">
        <f t="shared" si="4"/>
        <v>0.18389423076923084</v>
      </c>
      <c r="AE14" s="6">
        <f t="shared" si="5"/>
        <v>-0.18389423076923084</v>
      </c>
    </row>
    <row r="15" spans="1:31" s="1" customFormat="1" ht="39.75" customHeight="1">
      <c r="A15" s="4" t="s">
        <v>158</v>
      </c>
      <c r="B15" s="1" t="s">
        <v>69</v>
      </c>
      <c r="C15" s="1" t="s">
        <v>40</v>
      </c>
      <c r="D15" s="1">
        <v>89</v>
      </c>
      <c r="E15" s="1">
        <v>2</v>
      </c>
      <c r="F15" s="1">
        <v>3</v>
      </c>
      <c r="G15" s="1">
        <v>4</v>
      </c>
      <c r="H15" s="6">
        <v>3.0112359550561796</v>
      </c>
      <c r="I15" s="6">
        <v>0.9711097450207988</v>
      </c>
      <c r="J15" s="1">
        <v>54</v>
      </c>
      <c r="K15" s="1">
        <v>2</v>
      </c>
      <c r="L15" s="1">
        <v>3</v>
      </c>
      <c r="M15" s="1">
        <v>4</v>
      </c>
      <c r="N15" s="6">
        <v>2.9814814814814814</v>
      </c>
      <c r="O15" s="6">
        <v>1.0368810404783297</v>
      </c>
      <c r="P15" s="1">
        <v>35</v>
      </c>
      <c r="Q15" s="1">
        <v>3</v>
      </c>
      <c r="R15" s="1">
        <v>3</v>
      </c>
      <c r="S15" s="1">
        <v>3</v>
      </c>
      <c r="T15" s="6">
        <v>3.057142857142857</v>
      </c>
      <c r="U15" s="6">
        <v>0.8725505932695974</v>
      </c>
      <c r="V15" s="6">
        <f t="shared" si="0"/>
        <v>2.9814814814814814</v>
      </c>
      <c r="W15" s="6">
        <f t="shared" si="0"/>
        <v>1.0368810404783297</v>
      </c>
      <c r="X15" s="1">
        <f t="shared" si="1"/>
        <v>54</v>
      </c>
      <c r="Y15" s="6">
        <f t="shared" si="2"/>
        <v>3.057142857142857</v>
      </c>
      <c r="Z15" s="6">
        <f t="shared" si="2"/>
        <v>0.8725505932695974</v>
      </c>
      <c r="AA15" s="1">
        <f t="shared" si="3"/>
        <v>35</v>
      </c>
      <c r="AB15" s="7">
        <v>0.7118400987560669</v>
      </c>
      <c r="AC15" s="7">
        <v>-0.07841116660335878</v>
      </c>
      <c r="AD15" s="7">
        <f t="shared" si="4"/>
        <v>0.07566137566137554</v>
      </c>
      <c r="AE15" s="6">
        <f t="shared" si="5"/>
        <v>-0.07566137566137554</v>
      </c>
    </row>
    <row r="16" spans="1:31" s="1" customFormat="1" ht="57.75" customHeight="1">
      <c r="A16" s="4" t="s">
        <v>173</v>
      </c>
      <c r="B16" s="1" t="s">
        <v>69</v>
      </c>
      <c r="C16" s="1" t="s">
        <v>40</v>
      </c>
      <c r="D16" s="1">
        <v>94</v>
      </c>
      <c r="E16" s="1">
        <v>3</v>
      </c>
      <c r="F16" s="1">
        <v>3</v>
      </c>
      <c r="G16" s="1">
        <v>4</v>
      </c>
      <c r="H16" s="6">
        <v>3.4680851063829787</v>
      </c>
      <c r="I16" s="6">
        <v>0.9004434709030453</v>
      </c>
      <c r="J16" s="1">
        <v>59</v>
      </c>
      <c r="K16" s="1">
        <v>3</v>
      </c>
      <c r="L16" s="1">
        <v>3</v>
      </c>
      <c r="M16" s="1">
        <v>4</v>
      </c>
      <c r="N16" s="6">
        <v>3.457627118644068</v>
      </c>
      <c r="O16" s="6">
        <v>0.9158006464725205</v>
      </c>
      <c r="P16" s="1">
        <v>35</v>
      </c>
      <c r="Q16" s="1">
        <v>3</v>
      </c>
      <c r="R16" s="1">
        <v>4</v>
      </c>
      <c r="S16" s="1">
        <v>4</v>
      </c>
      <c r="T16" s="6">
        <v>3.4857142857142858</v>
      </c>
      <c r="U16" s="6">
        <v>0.8868791472623196</v>
      </c>
      <c r="V16" s="6">
        <f t="shared" si="0"/>
        <v>3.457627118644068</v>
      </c>
      <c r="W16" s="6">
        <f t="shared" si="0"/>
        <v>0.9158006464725205</v>
      </c>
      <c r="X16" s="1">
        <f t="shared" si="1"/>
        <v>59</v>
      </c>
      <c r="Y16" s="6">
        <f t="shared" si="2"/>
        <v>3.4857142857142858</v>
      </c>
      <c r="Z16" s="6">
        <f t="shared" si="2"/>
        <v>0.8868791472623196</v>
      </c>
      <c r="AA16" s="1">
        <f t="shared" si="3"/>
        <v>35</v>
      </c>
      <c r="AB16" s="7">
        <v>0.8838200649487968</v>
      </c>
      <c r="AC16" s="7">
        <v>-0.03136345149726369</v>
      </c>
      <c r="AD16" s="7">
        <f t="shared" si="4"/>
        <v>0.028087167070217856</v>
      </c>
      <c r="AE16" s="6">
        <f t="shared" si="5"/>
        <v>-0.028087167070217856</v>
      </c>
    </row>
    <row r="17" spans="1:31" s="1" customFormat="1" ht="61.5" customHeight="1">
      <c r="A17" s="15" t="s">
        <v>73</v>
      </c>
      <c r="B17" s="1" t="s">
        <v>69</v>
      </c>
      <c r="C17" s="1" t="s">
        <v>40</v>
      </c>
      <c r="D17" s="1">
        <v>97</v>
      </c>
      <c r="E17" s="1">
        <v>2</v>
      </c>
      <c r="F17" s="1">
        <v>3</v>
      </c>
      <c r="G17" s="1">
        <v>4</v>
      </c>
      <c r="H17" s="6">
        <v>2.917525773195876</v>
      </c>
      <c r="I17" s="6">
        <v>0.9317334102447561</v>
      </c>
      <c r="J17" s="1">
        <v>60</v>
      </c>
      <c r="K17" s="1">
        <v>2</v>
      </c>
      <c r="L17" s="1">
        <v>3</v>
      </c>
      <c r="M17" s="1">
        <v>3</v>
      </c>
      <c r="N17" s="6">
        <v>2.7666666666666666</v>
      </c>
      <c r="O17" s="6">
        <v>0.9454021952240557</v>
      </c>
      <c r="P17" s="1">
        <v>37</v>
      </c>
      <c r="Q17" s="1">
        <v>3</v>
      </c>
      <c r="R17" s="1">
        <v>3</v>
      </c>
      <c r="S17" s="1">
        <v>4</v>
      </c>
      <c r="T17" s="6">
        <v>3.1621621621621623</v>
      </c>
      <c r="U17" s="6">
        <v>0.8664587415167273</v>
      </c>
      <c r="V17" s="6">
        <f t="shared" si="0"/>
        <v>2.7666666666666666</v>
      </c>
      <c r="W17" s="6">
        <f t="shared" si="0"/>
        <v>0.9454021952240557</v>
      </c>
      <c r="X17" s="1">
        <f t="shared" si="1"/>
        <v>60</v>
      </c>
      <c r="Y17" s="6">
        <f t="shared" si="2"/>
        <v>3.1621621621621623</v>
      </c>
      <c r="Z17" s="6">
        <f t="shared" si="2"/>
        <v>0.8664587415167273</v>
      </c>
      <c r="AA17" s="1">
        <f t="shared" si="3"/>
        <v>37</v>
      </c>
      <c r="AB17" s="7">
        <v>0.038069864407542515</v>
      </c>
      <c r="AC17" s="7">
        <v>-0.43614796940911865</v>
      </c>
      <c r="AD17" s="7">
        <f t="shared" si="4"/>
        <v>0.3954954954954957</v>
      </c>
      <c r="AE17" s="6">
        <f t="shared" si="5"/>
        <v>-0.3954954954954957</v>
      </c>
    </row>
    <row r="18" spans="1:31" s="1" customFormat="1" ht="39.75" customHeight="1">
      <c r="A18" s="4" t="s">
        <v>149</v>
      </c>
      <c r="B18" s="1" t="s">
        <v>69</v>
      </c>
      <c r="C18" s="1" t="s">
        <v>40</v>
      </c>
      <c r="D18" s="1">
        <v>98</v>
      </c>
      <c r="E18" s="1">
        <v>3</v>
      </c>
      <c r="F18" s="1">
        <v>4</v>
      </c>
      <c r="G18" s="1">
        <v>4</v>
      </c>
      <c r="H18" s="6">
        <v>3.6530612244897958</v>
      </c>
      <c r="I18" s="6">
        <v>0.8507369857325647</v>
      </c>
      <c r="J18" s="1">
        <v>61</v>
      </c>
      <c r="K18" s="1">
        <v>3</v>
      </c>
      <c r="L18" s="1">
        <v>4</v>
      </c>
      <c r="M18" s="1">
        <v>4</v>
      </c>
      <c r="N18" s="6">
        <v>3.6885245901639343</v>
      </c>
      <c r="O18" s="6">
        <v>0.8274656811928296</v>
      </c>
      <c r="P18" s="1">
        <v>37</v>
      </c>
      <c r="Q18" s="1">
        <v>3</v>
      </c>
      <c r="R18" s="1">
        <v>4</v>
      </c>
      <c r="S18" s="1">
        <v>4</v>
      </c>
      <c r="T18" s="6">
        <v>3.5945945945945947</v>
      </c>
      <c r="U18" s="6">
        <v>0.8962718913941812</v>
      </c>
      <c r="V18" s="6">
        <f t="shared" si="0"/>
        <v>3.6885245901639343</v>
      </c>
      <c r="W18" s="6">
        <f t="shared" si="0"/>
        <v>0.8274656811928296</v>
      </c>
      <c r="X18" s="1">
        <f t="shared" si="1"/>
        <v>61</v>
      </c>
      <c r="Y18" s="6">
        <f t="shared" si="2"/>
        <v>3.5945945945945947</v>
      </c>
      <c r="Z18" s="6">
        <f t="shared" si="2"/>
        <v>0.8962718913941812</v>
      </c>
      <c r="AA18" s="1">
        <f t="shared" si="3"/>
        <v>37</v>
      </c>
      <c r="AB18" s="7">
        <v>0.6063556451282237</v>
      </c>
      <c r="AC18" s="7">
        <v>0.11113876611067296</v>
      </c>
      <c r="AD18" s="7">
        <f t="shared" si="4"/>
        <v>0.09392999556933956</v>
      </c>
      <c r="AE18" s="6">
        <f t="shared" si="5"/>
        <v>0.09392999556933956</v>
      </c>
    </row>
    <row r="19" spans="1:31" s="1" customFormat="1" ht="39.75" customHeight="1">
      <c r="A19" s="15" t="s">
        <v>68</v>
      </c>
      <c r="B19" s="1" t="s">
        <v>69</v>
      </c>
      <c r="C19" s="1" t="s">
        <v>40</v>
      </c>
      <c r="D19" s="1">
        <v>97</v>
      </c>
      <c r="E19" s="1">
        <v>3</v>
      </c>
      <c r="F19" s="1">
        <v>3</v>
      </c>
      <c r="G19" s="1">
        <v>4</v>
      </c>
      <c r="H19" s="6">
        <v>3.154639175257732</v>
      </c>
      <c r="I19" s="6">
        <v>0.905310791312011</v>
      </c>
      <c r="J19" s="1">
        <v>60</v>
      </c>
      <c r="K19" s="1">
        <v>2</v>
      </c>
      <c r="L19" s="1">
        <v>3</v>
      </c>
      <c r="M19" s="1">
        <v>4</v>
      </c>
      <c r="N19" s="6">
        <v>3</v>
      </c>
      <c r="O19" s="6">
        <v>0.9388055880763545</v>
      </c>
      <c r="P19" s="1">
        <v>37</v>
      </c>
      <c r="Q19" s="1">
        <v>3</v>
      </c>
      <c r="R19" s="1">
        <v>3</v>
      </c>
      <c r="S19" s="1">
        <v>4</v>
      </c>
      <c r="T19" s="6">
        <v>3.4054054054054053</v>
      </c>
      <c r="U19" s="6">
        <v>0.7978951288462891</v>
      </c>
      <c r="V19" s="6">
        <f t="shared" si="0"/>
        <v>3</v>
      </c>
      <c r="W19" s="6">
        <f t="shared" si="0"/>
        <v>0.9388055880763545</v>
      </c>
      <c r="X19" s="1">
        <f t="shared" si="1"/>
        <v>60</v>
      </c>
      <c r="Y19" s="6">
        <f t="shared" si="2"/>
        <v>3.4054054054054053</v>
      </c>
      <c r="Z19" s="6">
        <f t="shared" si="2"/>
        <v>0.7978951288462891</v>
      </c>
      <c r="AA19" s="1">
        <f t="shared" si="3"/>
        <v>37</v>
      </c>
      <c r="AB19" s="7">
        <v>0.025719676164804736</v>
      </c>
      <c r="AC19" s="7">
        <v>-0.461295960088491</v>
      </c>
      <c r="AD19" s="7">
        <f t="shared" si="4"/>
        <v>0.40540540540540526</v>
      </c>
      <c r="AE19" s="6">
        <f t="shared" si="5"/>
        <v>-0.40540540540540526</v>
      </c>
    </row>
    <row r="20" spans="1:31" s="1" customFormat="1" ht="39.75" customHeight="1">
      <c r="A20" s="9" t="s">
        <v>93</v>
      </c>
      <c r="B20" s="1" t="s">
        <v>69</v>
      </c>
      <c r="C20" s="1" t="s">
        <v>43</v>
      </c>
      <c r="D20" s="1">
        <v>90</v>
      </c>
      <c r="E20" s="1">
        <v>3</v>
      </c>
      <c r="F20" s="1">
        <v>3</v>
      </c>
      <c r="G20" s="1">
        <v>4</v>
      </c>
      <c r="H20" s="6">
        <v>3.033333333333333</v>
      </c>
      <c r="I20" s="6">
        <v>0.8135095284070055</v>
      </c>
      <c r="J20" s="1">
        <v>57</v>
      </c>
      <c r="K20" s="1">
        <v>2</v>
      </c>
      <c r="L20" s="1">
        <v>3</v>
      </c>
      <c r="M20" s="1">
        <v>3</v>
      </c>
      <c r="N20" s="6">
        <v>2.9298245614035086</v>
      </c>
      <c r="O20" s="6">
        <v>0.7526061653349981</v>
      </c>
      <c r="P20" s="1">
        <v>33</v>
      </c>
      <c r="Q20" s="1">
        <v>3</v>
      </c>
      <c r="R20" s="1">
        <v>3</v>
      </c>
      <c r="S20" s="1">
        <v>4</v>
      </c>
      <c r="T20" s="6">
        <v>3.212121212121212</v>
      </c>
      <c r="U20" s="6">
        <v>0.8929437187463073</v>
      </c>
      <c r="V20" s="6">
        <f t="shared" si="0"/>
        <v>2.9298245614035086</v>
      </c>
      <c r="W20" s="6">
        <f t="shared" si="0"/>
        <v>0.7526061653349981</v>
      </c>
      <c r="X20" s="1">
        <f t="shared" si="1"/>
        <v>57</v>
      </c>
      <c r="Y20" s="6">
        <f t="shared" si="2"/>
        <v>3.212121212121212</v>
      </c>
      <c r="Z20" s="6">
        <f t="shared" si="2"/>
        <v>0.8929437187463073</v>
      </c>
      <c r="AA20" s="1">
        <f t="shared" si="3"/>
        <v>33</v>
      </c>
      <c r="AB20" s="7">
        <v>0.13175388742652927</v>
      </c>
      <c r="AC20" s="7">
        <v>-0.35399589367145007</v>
      </c>
      <c r="AD20" s="7">
        <f t="shared" si="4"/>
        <v>0.2822966507177034</v>
      </c>
      <c r="AE20" s="6">
        <f t="shared" si="5"/>
        <v>-0.2822966507177034</v>
      </c>
    </row>
    <row r="21" spans="1:31" s="1" customFormat="1" ht="39.75" customHeight="1">
      <c r="A21" s="9" t="s">
        <v>112</v>
      </c>
      <c r="B21" s="1" t="s">
        <v>69</v>
      </c>
      <c r="C21" s="1" t="s">
        <v>43</v>
      </c>
      <c r="D21" s="1">
        <v>85</v>
      </c>
      <c r="E21" s="1">
        <v>2</v>
      </c>
      <c r="F21" s="1">
        <v>2</v>
      </c>
      <c r="G21" s="1">
        <v>3</v>
      </c>
      <c r="H21" s="6">
        <v>2.5058823529411764</v>
      </c>
      <c r="I21" s="6">
        <v>0.8255377671808946</v>
      </c>
      <c r="J21" s="1">
        <v>52</v>
      </c>
      <c r="K21" s="1">
        <v>2</v>
      </c>
      <c r="L21" s="1">
        <v>2</v>
      </c>
      <c r="M21" s="1">
        <v>3</v>
      </c>
      <c r="N21" s="6">
        <v>2.423076923076923</v>
      </c>
      <c r="O21" s="6">
        <v>0.8247674383122496</v>
      </c>
      <c r="P21" s="1">
        <v>33</v>
      </c>
      <c r="Q21" s="1">
        <v>2</v>
      </c>
      <c r="R21" s="1">
        <v>3</v>
      </c>
      <c r="S21" s="1">
        <v>3</v>
      </c>
      <c r="T21" s="6">
        <v>2.6363636363636362</v>
      </c>
      <c r="U21" s="6">
        <v>0.8222751143238881</v>
      </c>
      <c r="V21" s="6">
        <f t="shared" si="0"/>
        <v>2.423076923076923</v>
      </c>
      <c r="W21" s="6">
        <f t="shared" si="0"/>
        <v>0.8247674383122496</v>
      </c>
      <c r="X21" s="1">
        <f t="shared" si="1"/>
        <v>52</v>
      </c>
      <c r="Y21" s="6">
        <f t="shared" si="2"/>
        <v>2.6363636363636362</v>
      </c>
      <c r="Z21" s="6">
        <f t="shared" si="2"/>
        <v>0.8222751143238881</v>
      </c>
      <c r="AA21" s="1">
        <f t="shared" si="3"/>
        <v>33</v>
      </c>
      <c r="AB21" s="7">
        <v>0.2484335084211854</v>
      </c>
      <c r="AC21" s="7">
        <v>-0.26200435556195095</v>
      </c>
      <c r="AD21" s="7">
        <f t="shared" si="4"/>
        <v>0.21328671328671334</v>
      </c>
      <c r="AE21" s="6">
        <f t="shared" si="5"/>
        <v>-0.21328671328671334</v>
      </c>
    </row>
    <row r="22" spans="1:31" s="1" customFormat="1" ht="39.75" customHeight="1">
      <c r="A22" s="9" t="s">
        <v>79</v>
      </c>
      <c r="B22" s="1" t="s">
        <v>69</v>
      </c>
      <c r="C22" s="1" t="s">
        <v>43</v>
      </c>
      <c r="D22" s="1">
        <v>94</v>
      </c>
      <c r="E22" s="1">
        <v>3</v>
      </c>
      <c r="F22" s="1">
        <v>3</v>
      </c>
      <c r="G22" s="1">
        <v>4</v>
      </c>
      <c r="H22" s="6">
        <v>3.351063829787234</v>
      </c>
      <c r="I22" s="6">
        <v>1.0339136089251653</v>
      </c>
      <c r="J22" s="1">
        <v>57</v>
      </c>
      <c r="K22" s="1">
        <v>3</v>
      </c>
      <c r="L22" s="1">
        <v>3</v>
      </c>
      <c r="M22" s="1">
        <v>4</v>
      </c>
      <c r="N22" s="6">
        <v>3.192982456140351</v>
      </c>
      <c r="O22" s="6">
        <v>0.9717178546123513</v>
      </c>
      <c r="P22" s="1">
        <v>37</v>
      </c>
      <c r="Q22" s="1">
        <v>3</v>
      </c>
      <c r="R22" s="1">
        <v>4</v>
      </c>
      <c r="S22" s="1">
        <v>4</v>
      </c>
      <c r="T22" s="6">
        <v>3.5945945945945947</v>
      </c>
      <c r="U22" s="6">
        <v>1.0918755387827825</v>
      </c>
      <c r="V22" s="6">
        <f t="shared" si="0"/>
        <v>3.192982456140351</v>
      </c>
      <c r="W22" s="6">
        <f t="shared" si="0"/>
        <v>0.9717178546123513</v>
      </c>
      <c r="X22" s="1">
        <f t="shared" si="1"/>
        <v>57</v>
      </c>
      <c r="Y22" s="6">
        <f t="shared" si="2"/>
        <v>3.5945945945945947</v>
      </c>
      <c r="Z22" s="6">
        <f t="shared" si="2"/>
        <v>1.0918755387827825</v>
      </c>
      <c r="AA22" s="1">
        <f t="shared" si="3"/>
        <v>37</v>
      </c>
      <c r="AB22" s="7">
        <v>0.07327031536668817</v>
      </c>
      <c r="AC22" s="7">
        <v>-0.3978293462252226</v>
      </c>
      <c r="AD22" s="7">
        <f t="shared" si="4"/>
        <v>0.4016121384542437</v>
      </c>
      <c r="AE22" s="6">
        <f t="shared" si="5"/>
        <v>-0.4016121384542437</v>
      </c>
    </row>
    <row r="23" spans="1:31" s="1" customFormat="1" ht="39.75" customHeight="1">
      <c r="A23" s="9" t="s">
        <v>153</v>
      </c>
      <c r="B23" s="1" t="s">
        <v>69</v>
      </c>
      <c r="C23" s="1" t="s">
        <v>43</v>
      </c>
      <c r="D23" s="1">
        <v>94</v>
      </c>
      <c r="E23" s="1">
        <v>3</v>
      </c>
      <c r="F23" s="1">
        <v>3</v>
      </c>
      <c r="G23" s="1">
        <v>4</v>
      </c>
      <c r="H23" s="6">
        <v>3.106382978723404</v>
      </c>
      <c r="I23" s="6">
        <v>0.9556632005185932</v>
      </c>
      <c r="J23" s="1">
        <v>58</v>
      </c>
      <c r="K23" s="1">
        <v>3</v>
      </c>
      <c r="L23" s="1">
        <v>3</v>
      </c>
      <c r="M23" s="1">
        <v>4</v>
      </c>
      <c r="N23" s="6">
        <v>3.0689655172413794</v>
      </c>
      <c r="O23" s="6">
        <v>0.9708391914381005</v>
      </c>
      <c r="P23" s="1">
        <v>36</v>
      </c>
      <c r="Q23" s="1">
        <v>3</v>
      </c>
      <c r="R23" s="1">
        <v>3</v>
      </c>
      <c r="S23" s="1">
        <v>4</v>
      </c>
      <c r="T23" s="6">
        <v>3.1666666666666665</v>
      </c>
      <c r="U23" s="6">
        <v>0.9411239481143202</v>
      </c>
      <c r="V23" s="6">
        <f t="shared" si="0"/>
        <v>3.0689655172413794</v>
      </c>
      <c r="W23" s="6">
        <f t="shared" si="0"/>
        <v>0.9708391914381005</v>
      </c>
      <c r="X23" s="1">
        <f t="shared" si="1"/>
        <v>58</v>
      </c>
      <c r="Y23" s="6">
        <f t="shared" si="2"/>
        <v>3.1666666666666665</v>
      </c>
      <c r="Z23" s="6">
        <f t="shared" si="2"/>
        <v>0.9411239481143202</v>
      </c>
      <c r="AA23" s="1">
        <f t="shared" si="3"/>
        <v>36</v>
      </c>
      <c r="AB23" s="7">
        <v>0.6302171569124926</v>
      </c>
      <c r="AC23" s="7">
        <v>-0.1029105787513589</v>
      </c>
      <c r="AD23" s="7">
        <f t="shared" si="4"/>
        <v>0.09770114942528707</v>
      </c>
      <c r="AE23" s="6">
        <f t="shared" si="5"/>
        <v>-0.09770114942528707</v>
      </c>
    </row>
    <row r="24" spans="1:31" s="1" customFormat="1" ht="39.75" customHeight="1">
      <c r="A24" s="9" t="s">
        <v>146</v>
      </c>
      <c r="B24" s="1" t="s">
        <v>69</v>
      </c>
      <c r="C24" s="1" t="s">
        <v>43</v>
      </c>
      <c r="D24" s="1">
        <v>93</v>
      </c>
      <c r="E24" s="1">
        <v>3</v>
      </c>
      <c r="F24" s="1">
        <v>3</v>
      </c>
      <c r="G24" s="1">
        <v>4</v>
      </c>
      <c r="H24" s="6">
        <v>3.3010752688172045</v>
      </c>
      <c r="I24" s="6">
        <v>1.050723831632262</v>
      </c>
      <c r="J24" s="1">
        <v>56</v>
      </c>
      <c r="K24" s="1">
        <v>2.75</v>
      </c>
      <c r="L24" s="1">
        <v>3</v>
      </c>
      <c r="M24" s="1">
        <v>4</v>
      </c>
      <c r="N24" s="6">
        <v>3.25</v>
      </c>
      <c r="O24" s="6">
        <v>1.0829253310950264</v>
      </c>
      <c r="P24" s="1">
        <v>37</v>
      </c>
      <c r="Q24" s="1">
        <v>3</v>
      </c>
      <c r="R24" s="1">
        <v>3</v>
      </c>
      <c r="S24" s="1">
        <v>4</v>
      </c>
      <c r="T24" s="6">
        <v>3.3783783783783785</v>
      </c>
      <c r="U24" s="6">
        <v>1.0097125925329047</v>
      </c>
      <c r="V24" s="6">
        <f t="shared" si="0"/>
        <v>3.25</v>
      </c>
      <c r="W24" s="6">
        <f t="shared" si="0"/>
        <v>1.0829253310950264</v>
      </c>
      <c r="X24" s="1">
        <f t="shared" si="1"/>
        <v>56</v>
      </c>
      <c r="Y24" s="6">
        <f t="shared" si="2"/>
        <v>3.3783783783783785</v>
      </c>
      <c r="Z24" s="6">
        <f t="shared" si="2"/>
        <v>1.0097125925329047</v>
      </c>
      <c r="AA24" s="1">
        <f t="shared" si="3"/>
        <v>37</v>
      </c>
      <c r="AB24" s="7">
        <v>0.5615417402119609</v>
      </c>
      <c r="AC24" s="7">
        <v>-0.12306577880268364</v>
      </c>
      <c r="AD24" s="7">
        <f t="shared" si="4"/>
        <v>0.1283783783783785</v>
      </c>
      <c r="AE24" s="6">
        <f t="shared" si="5"/>
        <v>-0.1283783783783785</v>
      </c>
    </row>
    <row r="25" spans="1:31" s="1" customFormat="1" ht="39.75" customHeight="1">
      <c r="A25" s="4" t="s">
        <v>86</v>
      </c>
      <c r="B25" s="1" t="s">
        <v>87</v>
      </c>
      <c r="C25" s="1" t="s">
        <v>40</v>
      </c>
      <c r="D25" s="1">
        <v>102</v>
      </c>
      <c r="E25" s="1">
        <v>3</v>
      </c>
      <c r="F25" s="1">
        <v>4</v>
      </c>
      <c r="G25" s="1">
        <v>4</v>
      </c>
      <c r="H25" s="6">
        <v>3.5980392156862746</v>
      </c>
      <c r="I25" s="6">
        <v>0.8928739216883097</v>
      </c>
      <c r="J25" s="1">
        <v>63</v>
      </c>
      <c r="K25" s="1">
        <v>3</v>
      </c>
      <c r="L25" s="1">
        <v>4</v>
      </c>
      <c r="M25" s="1">
        <v>4</v>
      </c>
      <c r="N25" s="6">
        <v>3.492063492063492</v>
      </c>
      <c r="O25" s="6">
        <v>0.9482244166286975</v>
      </c>
      <c r="P25" s="1">
        <v>39</v>
      </c>
      <c r="Q25" s="1">
        <v>3</v>
      </c>
      <c r="R25" s="1">
        <v>4</v>
      </c>
      <c r="S25" s="1">
        <v>4</v>
      </c>
      <c r="T25" s="6">
        <v>3.769230769230769</v>
      </c>
      <c r="U25" s="6">
        <v>0.7766845346707766</v>
      </c>
      <c r="V25" s="6">
        <f t="shared" si="0"/>
        <v>3.492063492063492</v>
      </c>
      <c r="W25" s="6">
        <f t="shared" si="0"/>
        <v>0.9482244166286975</v>
      </c>
      <c r="X25" s="1">
        <f t="shared" si="1"/>
        <v>63</v>
      </c>
      <c r="Y25" s="6">
        <f t="shared" si="2"/>
        <v>3.769230769230769</v>
      </c>
      <c r="Z25" s="6">
        <f t="shared" si="2"/>
        <v>0.7766845346707766</v>
      </c>
      <c r="AA25" s="1">
        <f t="shared" si="3"/>
        <v>39</v>
      </c>
      <c r="AB25" s="7">
        <v>0.11142200149768977</v>
      </c>
      <c r="AC25" s="7">
        <v>-0.31560213066731624</v>
      </c>
      <c r="AD25" s="7">
        <f t="shared" si="4"/>
        <v>0.27716727716727707</v>
      </c>
      <c r="AE25" s="6">
        <f t="shared" si="5"/>
        <v>-0.27716727716727707</v>
      </c>
    </row>
    <row r="26" spans="1:31" s="1" customFormat="1" ht="39.75" customHeight="1">
      <c r="A26" s="9" t="s">
        <v>125</v>
      </c>
      <c r="B26" s="1" t="s">
        <v>87</v>
      </c>
      <c r="C26" s="1" t="s">
        <v>43</v>
      </c>
      <c r="D26" s="1">
        <v>104</v>
      </c>
      <c r="E26" s="1">
        <v>4</v>
      </c>
      <c r="F26" s="1">
        <v>4</v>
      </c>
      <c r="G26" s="1">
        <v>4</v>
      </c>
      <c r="H26" s="6">
        <v>3.923076923076923</v>
      </c>
      <c r="I26" s="6">
        <v>0.7967446837681262</v>
      </c>
      <c r="J26" s="1">
        <v>64</v>
      </c>
      <c r="K26" s="1">
        <v>3</v>
      </c>
      <c r="L26" s="1">
        <v>4</v>
      </c>
      <c r="M26" s="1">
        <v>4</v>
      </c>
      <c r="N26" s="6">
        <v>3.875</v>
      </c>
      <c r="O26" s="6">
        <v>0.8637312927246217</v>
      </c>
      <c r="P26" s="1">
        <v>40</v>
      </c>
      <c r="Q26" s="1">
        <v>4</v>
      </c>
      <c r="R26" s="1">
        <v>4</v>
      </c>
      <c r="S26" s="1">
        <v>4</v>
      </c>
      <c r="T26" s="6">
        <v>4</v>
      </c>
      <c r="U26" s="6">
        <v>0.6793662204867574</v>
      </c>
      <c r="V26" s="6">
        <f t="shared" si="0"/>
        <v>3.875</v>
      </c>
      <c r="W26" s="6">
        <f t="shared" si="0"/>
        <v>0.8637312927246217</v>
      </c>
      <c r="X26" s="1">
        <f t="shared" si="1"/>
        <v>64</v>
      </c>
      <c r="Y26" s="6">
        <f t="shared" si="2"/>
        <v>4</v>
      </c>
      <c r="Z26" s="6">
        <f t="shared" si="2"/>
        <v>0.6793662204867574</v>
      </c>
      <c r="AA26" s="1">
        <f t="shared" si="3"/>
        <v>40</v>
      </c>
      <c r="AB26" s="7">
        <v>0.4138098796107207</v>
      </c>
      <c r="AC26" s="7">
        <v>-0.15811388300841897</v>
      </c>
      <c r="AD26" s="7">
        <f t="shared" si="4"/>
        <v>0.125</v>
      </c>
      <c r="AE26" s="6">
        <f t="shared" si="5"/>
        <v>-0.125</v>
      </c>
    </row>
    <row r="27" spans="1:31" s="1" customFormat="1" ht="39.75" customHeight="1">
      <c r="A27" s="4" t="s">
        <v>130</v>
      </c>
      <c r="B27" s="1" t="s">
        <v>98</v>
      </c>
      <c r="C27" s="1" t="s">
        <v>40</v>
      </c>
      <c r="D27" s="1">
        <v>101</v>
      </c>
      <c r="E27" s="1">
        <v>3</v>
      </c>
      <c r="F27" s="1">
        <v>4</v>
      </c>
      <c r="G27" s="1">
        <v>4</v>
      </c>
      <c r="H27" s="6">
        <v>3.5742574257425743</v>
      </c>
      <c r="I27" s="6">
        <v>0.7529480015706977</v>
      </c>
      <c r="J27" s="1">
        <v>62</v>
      </c>
      <c r="K27" s="1">
        <v>3</v>
      </c>
      <c r="L27" s="1">
        <v>4</v>
      </c>
      <c r="M27" s="1">
        <v>4</v>
      </c>
      <c r="N27" s="6">
        <v>3.532258064516129</v>
      </c>
      <c r="O27" s="6">
        <v>0.7833878074753969</v>
      </c>
      <c r="P27" s="1">
        <v>39</v>
      </c>
      <c r="Q27" s="1">
        <v>3</v>
      </c>
      <c r="R27" s="1">
        <v>4</v>
      </c>
      <c r="S27" s="1">
        <v>4</v>
      </c>
      <c r="T27" s="6">
        <v>3.641025641025641</v>
      </c>
      <c r="U27" s="6">
        <v>0.7066294900210026</v>
      </c>
      <c r="V27" s="6">
        <f t="shared" si="0"/>
        <v>3.532258064516129</v>
      </c>
      <c r="W27" s="6">
        <f t="shared" si="0"/>
        <v>0.7833878074753969</v>
      </c>
      <c r="X27" s="1">
        <f t="shared" si="1"/>
        <v>62</v>
      </c>
      <c r="Y27" s="6">
        <f t="shared" si="2"/>
        <v>3.641025641025641</v>
      </c>
      <c r="Z27" s="6">
        <f t="shared" si="2"/>
        <v>0.7066294900210026</v>
      </c>
      <c r="AA27" s="1">
        <f t="shared" si="3"/>
        <v>39</v>
      </c>
      <c r="AB27" s="7">
        <v>0.4722959194024857</v>
      </c>
      <c r="AC27" s="7">
        <v>-0.14554010836636774</v>
      </c>
      <c r="AD27" s="7">
        <f t="shared" si="4"/>
        <v>0.10876757650951197</v>
      </c>
      <c r="AE27" s="6">
        <f t="shared" si="5"/>
        <v>-0.10876757650951197</v>
      </c>
    </row>
    <row r="28" spans="1:31" s="1" customFormat="1" ht="39.75" customHeight="1">
      <c r="A28" s="9" t="s">
        <v>97</v>
      </c>
      <c r="B28" s="1" t="s">
        <v>98</v>
      </c>
      <c r="C28" s="1" t="s">
        <v>43</v>
      </c>
      <c r="D28" s="1">
        <v>94</v>
      </c>
      <c r="E28" s="1">
        <v>2</v>
      </c>
      <c r="F28" s="1">
        <v>3</v>
      </c>
      <c r="G28" s="1">
        <v>3</v>
      </c>
      <c r="H28" s="6">
        <v>2.872340425531915</v>
      </c>
      <c r="I28" s="6">
        <v>0.9301871999497493</v>
      </c>
      <c r="J28" s="1">
        <v>62</v>
      </c>
      <c r="K28" s="1">
        <v>2</v>
      </c>
      <c r="L28" s="1">
        <v>3</v>
      </c>
      <c r="M28" s="1">
        <v>3</v>
      </c>
      <c r="N28" s="6">
        <v>2.7903225806451615</v>
      </c>
      <c r="O28" s="6">
        <v>1.0579456860178231</v>
      </c>
      <c r="P28" s="1">
        <v>32</v>
      </c>
      <c r="Q28" s="1">
        <v>3</v>
      </c>
      <c r="R28" s="1">
        <v>3</v>
      </c>
      <c r="S28" s="1">
        <v>3</v>
      </c>
      <c r="T28" s="6">
        <v>3.03125</v>
      </c>
      <c r="U28" s="6">
        <v>0.594836654184399</v>
      </c>
      <c r="V28" s="6">
        <f t="shared" si="0"/>
        <v>2.7903225806451615</v>
      </c>
      <c r="W28" s="6">
        <f t="shared" si="0"/>
        <v>1.0579456860178231</v>
      </c>
      <c r="X28" s="1">
        <f t="shared" si="1"/>
        <v>62</v>
      </c>
      <c r="Y28" s="6">
        <f t="shared" si="2"/>
        <v>3.03125</v>
      </c>
      <c r="Z28" s="6">
        <f t="shared" si="2"/>
        <v>0.594836654184399</v>
      </c>
      <c r="AA28" s="1">
        <f t="shared" si="3"/>
        <v>32</v>
      </c>
      <c r="AB28" s="7">
        <v>0.16131935784497375</v>
      </c>
      <c r="AC28" s="7">
        <v>-0.26240364043080344</v>
      </c>
      <c r="AD28" s="7">
        <f t="shared" si="4"/>
        <v>0.24092741935483852</v>
      </c>
      <c r="AE28" s="6">
        <f t="shared" si="5"/>
        <v>-0.24092741935483852</v>
      </c>
    </row>
    <row r="29" spans="1:31" s="1" customFormat="1" ht="39.75" customHeight="1">
      <c r="A29" s="9" t="s">
        <v>147</v>
      </c>
      <c r="B29" s="1" t="s">
        <v>98</v>
      </c>
      <c r="C29" s="1" t="s">
        <v>43</v>
      </c>
      <c r="D29" s="1">
        <v>91</v>
      </c>
      <c r="E29" s="1">
        <v>3</v>
      </c>
      <c r="F29" s="1">
        <v>3</v>
      </c>
      <c r="G29" s="1">
        <v>4</v>
      </c>
      <c r="H29" s="6">
        <v>3.208791208791209</v>
      </c>
      <c r="I29" s="6">
        <v>0.8500520705159904</v>
      </c>
      <c r="J29" s="1">
        <v>57</v>
      </c>
      <c r="K29" s="1">
        <v>3</v>
      </c>
      <c r="L29" s="1">
        <v>3</v>
      </c>
      <c r="M29" s="1">
        <v>4</v>
      </c>
      <c r="N29" s="6">
        <v>3.245614035087719</v>
      </c>
      <c r="O29" s="6">
        <v>0.911840794264664</v>
      </c>
      <c r="P29" s="1">
        <v>34</v>
      </c>
      <c r="Q29" s="1">
        <v>3</v>
      </c>
      <c r="R29" s="1">
        <v>3</v>
      </c>
      <c r="S29" s="1">
        <v>3</v>
      </c>
      <c r="T29" s="6">
        <v>3.1470588235294117</v>
      </c>
      <c r="U29" s="6">
        <v>0.7439596331985201</v>
      </c>
      <c r="V29" s="6">
        <f t="shared" si="0"/>
        <v>3.245614035087719</v>
      </c>
      <c r="W29" s="6">
        <f t="shared" si="0"/>
        <v>0.911840794264664</v>
      </c>
      <c r="X29" s="1">
        <f t="shared" si="1"/>
        <v>57</v>
      </c>
      <c r="Y29" s="6">
        <f t="shared" si="2"/>
        <v>3.1470588235294117</v>
      </c>
      <c r="Z29" s="6">
        <f t="shared" si="2"/>
        <v>0.7439596331985201</v>
      </c>
      <c r="AA29" s="1">
        <f t="shared" si="3"/>
        <v>34</v>
      </c>
      <c r="AB29" s="7">
        <v>0.576373327829618</v>
      </c>
      <c r="AC29" s="7">
        <v>0.11676839527527587</v>
      </c>
      <c r="AD29" s="7">
        <f t="shared" si="4"/>
        <v>0.09855521155830749</v>
      </c>
      <c r="AE29" s="6">
        <f t="shared" si="5"/>
        <v>0.09855521155830749</v>
      </c>
    </row>
    <row r="30" spans="1:31" s="1" customFormat="1" ht="39.75" customHeight="1">
      <c r="A30" s="9" t="s">
        <v>165</v>
      </c>
      <c r="B30" s="1" t="s">
        <v>98</v>
      </c>
      <c r="C30" s="1" t="s">
        <v>43</v>
      </c>
      <c r="D30" s="1">
        <v>99</v>
      </c>
      <c r="E30" s="1">
        <v>3</v>
      </c>
      <c r="F30" s="1">
        <v>4</v>
      </c>
      <c r="G30" s="1">
        <v>4</v>
      </c>
      <c r="H30" s="6">
        <v>3.606060606060606</v>
      </c>
      <c r="I30" s="6">
        <v>0.8549756150978078</v>
      </c>
      <c r="J30" s="1">
        <v>61</v>
      </c>
      <c r="K30" s="1">
        <v>3</v>
      </c>
      <c r="L30" s="1">
        <v>4</v>
      </c>
      <c r="M30" s="1">
        <v>4</v>
      </c>
      <c r="N30" s="6">
        <v>3.622950819672131</v>
      </c>
      <c r="O30" s="6">
        <v>0.8974767299904308</v>
      </c>
      <c r="P30" s="1">
        <v>38</v>
      </c>
      <c r="Q30" s="1">
        <v>3</v>
      </c>
      <c r="R30" s="1">
        <v>4</v>
      </c>
      <c r="S30" s="1">
        <v>4</v>
      </c>
      <c r="T30" s="6">
        <v>3.5789473684210527</v>
      </c>
      <c r="U30" s="6">
        <v>0.7929274854329676</v>
      </c>
      <c r="V30" s="6">
        <f t="shared" si="0"/>
        <v>3.622950819672131</v>
      </c>
      <c r="W30" s="6">
        <f t="shared" si="0"/>
        <v>0.8974767299904308</v>
      </c>
      <c r="X30" s="1">
        <f t="shared" si="1"/>
        <v>61</v>
      </c>
      <c r="Y30" s="6">
        <f t="shared" si="2"/>
        <v>3.5789473684210527</v>
      </c>
      <c r="Z30" s="6">
        <f t="shared" si="2"/>
        <v>0.7929274854329676</v>
      </c>
      <c r="AA30" s="1">
        <f t="shared" si="3"/>
        <v>38</v>
      </c>
      <c r="AB30" s="7">
        <v>0.7992407891856723</v>
      </c>
      <c r="AC30" s="7">
        <v>0.051745792410233776</v>
      </c>
      <c r="AD30" s="7">
        <f t="shared" si="4"/>
        <v>0.044003451251078296</v>
      </c>
      <c r="AE30" s="6">
        <f t="shared" si="5"/>
        <v>0.044003451251078296</v>
      </c>
    </row>
    <row r="31" spans="1:31" s="1" customFormat="1" ht="39.75" customHeight="1">
      <c r="A31" s="9" t="s">
        <v>116</v>
      </c>
      <c r="B31" s="1" t="s">
        <v>98</v>
      </c>
      <c r="C31" s="1" t="s">
        <v>43</v>
      </c>
      <c r="D31" s="1">
        <v>95</v>
      </c>
      <c r="E31" s="1">
        <v>3</v>
      </c>
      <c r="F31" s="1">
        <v>3</v>
      </c>
      <c r="G31" s="1">
        <v>4</v>
      </c>
      <c r="H31" s="6">
        <v>3.431578947368421</v>
      </c>
      <c r="I31" s="6">
        <v>0.7942965786601511</v>
      </c>
      <c r="J31" s="1">
        <v>62</v>
      </c>
      <c r="K31" s="1">
        <v>3</v>
      </c>
      <c r="L31" s="1">
        <v>4</v>
      </c>
      <c r="M31" s="1">
        <v>4</v>
      </c>
      <c r="N31" s="6">
        <v>3.4838709677419355</v>
      </c>
      <c r="O31" s="6">
        <v>0.8443046510196864</v>
      </c>
      <c r="P31" s="1">
        <v>33</v>
      </c>
      <c r="Q31" s="1">
        <v>3</v>
      </c>
      <c r="R31" s="1">
        <v>3</v>
      </c>
      <c r="S31" s="1">
        <v>4</v>
      </c>
      <c r="T31" s="6">
        <v>3.3333333333333335</v>
      </c>
      <c r="U31" s="6">
        <v>0.6922186552431725</v>
      </c>
      <c r="V31" s="6">
        <f t="shared" si="0"/>
        <v>3.4838709677419355</v>
      </c>
      <c r="W31" s="6">
        <f t="shared" si="0"/>
        <v>0.8443046510196864</v>
      </c>
      <c r="X31" s="1">
        <f t="shared" si="1"/>
        <v>62</v>
      </c>
      <c r="Y31" s="6">
        <f t="shared" si="2"/>
        <v>3.3333333333333335</v>
      </c>
      <c r="Z31" s="6">
        <f t="shared" si="2"/>
        <v>0.6922186552431725</v>
      </c>
      <c r="AA31" s="1">
        <f t="shared" si="3"/>
        <v>33</v>
      </c>
      <c r="AB31" s="7">
        <v>0.3535833244780776</v>
      </c>
      <c r="AC31" s="7">
        <v>0.19131750162600628</v>
      </c>
      <c r="AD31" s="7">
        <f t="shared" si="4"/>
        <v>0.15053763440860202</v>
      </c>
      <c r="AE31" s="6">
        <f t="shared" si="5"/>
        <v>0.15053763440860202</v>
      </c>
    </row>
    <row r="32" spans="1:31" s="1" customFormat="1" ht="39.75" customHeight="1">
      <c r="A32" s="4" t="s">
        <v>144</v>
      </c>
      <c r="B32" s="1" t="s">
        <v>95</v>
      </c>
      <c r="C32" s="1" t="s">
        <v>40</v>
      </c>
      <c r="D32" s="1">
        <v>102</v>
      </c>
      <c r="E32" s="1">
        <v>3</v>
      </c>
      <c r="F32" s="1">
        <v>4</v>
      </c>
      <c r="G32" s="1">
        <v>4</v>
      </c>
      <c r="H32" s="6">
        <v>3.6862745098039214</v>
      </c>
      <c r="I32" s="6">
        <v>0.7575415180840221</v>
      </c>
      <c r="J32" s="1">
        <v>63</v>
      </c>
      <c r="K32" s="1">
        <v>3</v>
      </c>
      <c r="L32" s="1">
        <v>4</v>
      </c>
      <c r="M32" s="1">
        <v>4</v>
      </c>
      <c r="N32" s="6">
        <v>3.6507936507936507</v>
      </c>
      <c r="O32" s="6">
        <v>0.7439807957704063</v>
      </c>
      <c r="P32" s="1">
        <v>39</v>
      </c>
      <c r="Q32" s="1">
        <v>3</v>
      </c>
      <c r="R32" s="1">
        <v>4</v>
      </c>
      <c r="S32" s="1">
        <v>4</v>
      </c>
      <c r="T32" s="6">
        <v>3.7435897435897436</v>
      </c>
      <c r="U32" s="6">
        <v>0.7853242279784403</v>
      </c>
      <c r="V32" s="6">
        <f t="shared" si="0"/>
        <v>3.6507936507936507</v>
      </c>
      <c r="W32" s="6">
        <f t="shared" si="0"/>
        <v>0.7439807957704063</v>
      </c>
      <c r="X32" s="1">
        <f t="shared" si="1"/>
        <v>63</v>
      </c>
      <c r="Y32" s="6">
        <f t="shared" si="2"/>
        <v>3.7435897435897436</v>
      </c>
      <c r="Z32" s="6">
        <f t="shared" si="2"/>
        <v>0.7853242279784403</v>
      </c>
      <c r="AA32" s="1">
        <f t="shared" si="3"/>
        <v>39</v>
      </c>
      <c r="AB32" s="7">
        <v>0.5558095328962396</v>
      </c>
      <c r="AC32" s="7">
        <v>-0.12332216967738992</v>
      </c>
      <c r="AD32" s="7">
        <f t="shared" si="4"/>
        <v>0.09279609279609291</v>
      </c>
      <c r="AE32" s="6">
        <f t="shared" si="5"/>
        <v>-0.09279609279609291</v>
      </c>
    </row>
    <row r="33" spans="1:31" s="1" customFormat="1" ht="39.75" customHeight="1">
      <c r="A33" s="4" t="s">
        <v>113</v>
      </c>
      <c r="B33" s="1" t="s">
        <v>95</v>
      </c>
      <c r="C33" s="1" t="s">
        <v>40</v>
      </c>
      <c r="D33" s="1">
        <v>103</v>
      </c>
      <c r="E33" s="1">
        <v>3</v>
      </c>
      <c r="F33" s="1">
        <v>4</v>
      </c>
      <c r="G33" s="1">
        <v>4</v>
      </c>
      <c r="H33" s="6">
        <v>3.7475728155339807</v>
      </c>
      <c r="I33" s="6">
        <v>0.8824925329011624</v>
      </c>
      <c r="J33" s="1">
        <v>63</v>
      </c>
      <c r="K33" s="1">
        <v>3</v>
      </c>
      <c r="L33" s="1">
        <v>4</v>
      </c>
      <c r="M33" s="1">
        <v>4</v>
      </c>
      <c r="N33" s="6">
        <v>3.6666666666666665</v>
      </c>
      <c r="O33" s="6">
        <v>0.861356769214109</v>
      </c>
      <c r="P33" s="1">
        <v>40</v>
      </c>
      <c r="Q33" s="1">
        <v>3</v>
      </c>
      <c r="R33" s="1">
        <v>4</v>
      </c>
      <c r="S33" s="1">
        <v>5</v>
      </c>
      <c r="T33" s="6">
        <v>3.875</v>
      </c>
      <c r="U33" s="6">
        <v>0.9111137169026735</v>
      </c>
      <c r="V33" s="6">
        <f t="shared" si="0"/>
        <v>3.6666666666666665</v>
      </c>
      <c r="W33" s="6">
        <f t="shared" si="0"/>
        <v>0.861356769214109</v>
      </c>
      <c r="X33" s="1">
        <f t="shared" si="1"/>
        <v>63</v>
      </c>
      <c r="Y33" s="6">
        <f t="shared" si="2"/>
        <v>3.875</v>
      </c>
      <c r="Z33" s="6">
        <f t="shared" si="2"/>
        <v>0.9111137169026735</v>
      </c>
      <c r="AA33" s="1">
        <f t="shared" si="3"/>
        <v>40</v>
      </c>
      <c r="AB33" s="7">
        <v>0.2515044965994151</v>
      </c>
      <c r="AC33" s="7">
        <v>-0.2388298457010556</v>
      </c>
      <c r="AD33" s="7">
        <f t="shared" si="4"/>
        <v>0.20833333333333348</v>
      </c>
      <c r="AE33" s="6">
        <f t="shared" si="5"/>
        <v>-0.20833333333333348</v>
      </c>
    </row>
    <row r="34" spans="1:31" s="1" customFormat="1" ht="39.75" customHeight="1">
      <c r="A34" s="9" t="s">
        <v>94</v>
      </c>
      <c r="B34" s="1" t="s">
        <v>95</v>
      </c>
      <c r="C34" s="1" t="s">
        <v>43</v>
      </c>
      <c r="D34" s="1">
        <v>101</v>
      </c>
      <c r="E34" s="1">
        <v>3</v>
      </c>
      <c r="F34" s="1">
        <v>4</v>
      </c>
      <c r="G34" s="1">
        <v>4</v>
      </c>
      <c r="H34" s="6">
        <v>3.8316831683168315</v>
      </c>
      <c r="I34" s="6">
        <v>0.8254611672355407</v>
      </c>
      <c r="J34" s="1">
        <v>62</v>
      </c>
      <c r="K34" s="1">
        <v>3</v>
      </c>
      <c r="L34" s="1">
        <v>4</v>
      </c>
      <c r="M34" s="1">
        <v>4</v>
      </c>
      <c r="N34" s="6">
        <v>3.7419354838709675</v>
      </c>
      <c r="O34" s="6">
        <v>0.9041885025969146</v>
      </c>
      <c r="P34" s="1">
        <v>39</v>
      </c>
      <c r="Q34" s="1">
        <v>4</v>
      </c>
      <c r="R34" s="1">
        <v>4</v>
      </c>
      <c r="S34" s="1">
        <v>4</v>
      </c>
      <c r="T34" s="6">
        <v>3.9743589743589745</v>
      </c>
      <c r="U34" s="6">
        <v>0.6683514473837652</v>
      </c>
      <c r="V34" s="6">
        <f t="shared" si="0"/>
        <v>3.7419354838709675</v>
      </c>
      <c r="W34" s="6">
        <f t="shared" si="0"/>
        <v>0.9041885025969146</v>
      </c>
      <c r="X34" s="1">
        <f t="shared" si="1"/>
        <v>62</v>
      </c>
      <c r="Y34" s="6">
        <f t="shared" si="2"/>
        <v>3.9743589743589745</v>
      </c>
      <c r="Z34" s="6">
        <f t="shared" si="2"/>
        <v>0.6683514473837652</v>
      </c>
      <c r="AA34" s="1">
        <f t="shared" si="3"/>
        <v>39</v>
      </c>
      <c r="AB34" s="7">
        <v>0.14195743818126605</v>
      </c>
      <c r="AC34" s="7">
        <v>-0.28569667156824013</v>
      </c>
      <c r="AD34" s="7">
        <f t="shared" si="4"/>
        <v>0.23242349048800692</v>
      </c>
      <c r="AE34" s="6">
        <f t="shared" si="5"/>
        <v>-0.23242349048800692</v>
      </c>
    </row>
    <row r="35" spans="1:31" s="1" customFormat="1" ht="39.75" customHeight="1">
      <c r="A35" s="10" t="s">
        <v>152</v>
      </c>
      <c r="B35" s="1" t="s">
        <v>46</v>
      </c>
      <c r="C35" s="1" t="s">
        <v>40</v>
      </c>
      <c r="D35" s="1">
        <v>88</v>
      </c>
      <c r="E35" s="1">
        <v>2</v>
      </c>
      <c r="F35" s="1">
        <v>3</v>
      </c>
      <c r="G35" s="1">
        <v>3</v>
      </c>
      <c r="H35" s="6">
        <v>3</v>
      </c>
      <c r="I35" s="6">
        <v>0.9346460390922355</v>
      </c>
      <c r="J35" s="1">
        <v>55</v>
      </c>
      <c r="K35" s="1">
        <v>2</v>
      </c>
      <c r="L35" s="1">
        <v>3</v>
      </c>
      <c r="M35" s="1">
        <v>3</v>
      </c>
      <c r="N35" s="6">
        <v>2.963636363636364</v>
      </c>
      <c r="O35" s="6">
        <v>0.9806202943118003</v>
      </c>
      <c r="P35" s="1">
        <v>33</v>
      </c>
      <c r="Q35" s="1">
        <v>3</v>
      </c>
      <c r="R35" s="1">
        <v>3</v>
      </c>
      <c r="S35" s="1">
        <v>3</v>
      </c>
      <c r="T35" s="6">
        <v>3.0606060606060606</v>
      </c>
      <c r="U35" s="6">
        <v>0.8638357026727485</v>
      </c>
      <c r="V35" s="6">
        <f aca="true" t="shared" si="6" ref="V35:W66">N35</f>
        <v>2.963636363636364</v>
      </c>
      <c r="W35" s="6">
        <f t="shared" si="6"/>
        <v>0.9806202943118003</v>
      </c>
      <c r="X35" s="1">
        <f t="shared" si="1"/>
        <v>55</v>
      </c>
      <c r="Y35" s="6">
        <f aca="true" t="shared" si="7" ref="Y35:Z66">T35</f>
        <v>3.0606060606060606</v>
      </c>
      <c r="Z35" s="6">
        <f t="shared" si="7"/>
        <v>0.8638357026727485</v>
      </c>
      <c r="AA35" s="1">
        <f t="shared" si="3"/>
        <v>33</v>
      </c>
      <c r="AB35" s="7">
        <v>0.6296222205348045</v>
      </c>
      <c r="AC35" s="7">
        <v>-0.10447813470321303</v>
      </c>
      <c r="AD35" s="7">
        <f t="shared" si="4"/>
        <v>0.0969696969696967</v>
      </c>
      <c r="AE35" s="6">
        <f t="shared" si="5"/>
        <v>-0.0969696969696967</v>
      </c>
    </row>
    <row r="36" spans="1:31" s="1" customFormat="1" ht="39.75" customHeight="1">
      <c r="A36" s="4" t="s">
        <v>21</v>
      </c>
      <c r="B36" s="1" t="s">
        <v>46</v>
      </c>
      <c r="C36" s="1" t="s">
        <v>40</v>
      </c>
      <c r="D36" s="1">
        <v>93</v>
      </c>
      <c r="E36" s="1">
        <v>3</v>
      </c>
      <c r="F36" s="1">
        <v>3</v>
      </c>
      <c r="G36" s="1">
        <v>4</v>
      </c>
      <c r="H36" s="6">
        <v>3.3333333333333335</v>
      </c>
      <c r="I36" s="6">
        <v>0.8764222395791804</v>
      </c>
      <c r="J36" s="1">
        <v>59</v>
      </c>
      <c r="K36" s="1">
        <v>3</v>
      </c>
      <c r="L36" s="1">
        <v>3</v>
      </c>
      <c r="M36" s="1">
        <v>4</v>
      </c>
      <c r="N36" s="6">
        <v>3.288135593220339</v>
      </c>
      <c r="O36" s="6">
        <v>0.8105095769951984</v>
      </c>
      <c r="P36" s="1">
        <v>34</v>
      </c>
      <c r="Q36" s="1">
        <v>3</v>
      </c>
      <c r="R36" s="1">
        <v>4</v>
      </c>
      <c r="S36" s="1">
        <v>4</v>
      </c>
      <c r="T36" s="6">
        <v>3.411764705882353</v>
      </c>
      <c r="U36" s="6">
        <v>0.9883456351267778</v>
      </c>
      <c r="V36" s="6">
        <f t="shared" si="6"/>
        <v>3.288135593220339</v>
      </c>
      <c r="W36" s="6">
        <f t="shared" si="6"/>
        <v>0.8105095769951984</v>
      </c>
      <c r="X36" s="1">
        <f t="shared" si="1"/>
        <v>59</v>
      </c>
      <c r="Y36" s="6">
        <f t="shared" si="7"/>
        <v>3.411764705882353</v>
      </c>
      <c r="Z36" s="6">
        <f t="shared" si="7"/>
        <v>0.9883456351267778</v>
      </c>
      <c r="AA36" s="1">
        <f t="shared" si="3"/>
        <v>34</v>
      </c>
      <c r="AB36" s="7">
        <v>0.5381906687162061</v>
      </c>
      <c r="AC36" s="7">
        <v>-0.14215768412460814</v>
      </c>
      <c r="AD36" s="7">
        <f t="shared" si="4"/>
        <v>0.12362911266201371</v>
      </c>
      <c r="AE36" s="6">
        <f t="shared" si="5"/>
        <v>-0.12362911266201371</v>
      </c>
    </row>
    <row r="37" spans="1:31" s="1" customFormat="1" ht="39.75" customHeight="1">
      <c r="A37" s="15" t="s">
        <v>74</v>
      </c>
      <c r="B37" s="1" t="s">
        <v>46</v>
      </c>
      <c r="C37" s="1" t="s">
        <v>40</v>
      </c>
      <c r="D37" s="1">
        <v>83</v>
      </c>
      <c r="E37" s="1">
        <v>2</v>
      </c>
      <c r="F37" s="1">
        <v>2</v>
      </c>
      <c r="G37" s="1">
        <v>3</v>
      </c>
      <c r="H37" s="6">
        <v>2.5180722891566263</v>
      </c>
      <c r="I37" s="6">
        <v>0.8605365000284887</v>
      </c>
      <c r="J37" s="1">
        <v>54</v>
      </c>
      <c r="K37" s="1">
        <v>2</v>
      </c>
      <c r="L37" s="1">
        <v>2</v>
      </c>
      <c r="M37" s="1">
        <v>3</v>
      </c>
      <c r="N37" s="6">
        <v>2.388888888888889</v>
      </c>
      <c r="O37" s="6">
        <v>0.8777472595071583</v>
      </c>
      <c r="P37" s="1">
        <v>29</v>
      </c>
      <c r="Q37" s="1">
        <v>2</v>
      </c>
      <c r="R37" s="1">
        <v>3</v>
      </c>
      <c r="S37" s="1">
        <v>3</v>
      </c>
      <c r="T37" s="6">
        <v>2.7586206896551726</v>
      </c>
      <c r="U37" s="6">
        <v>0.7862738714883143</v>
      </c>
      <c r="V37" s="6">
        <f t="shared" si="6"/>
        <v>2.388888888888889</v>
      </c>
      <c r="W37" s="6">
        <f t="shared" si="6"/>
        <v>0.8777472595071583</v>
      </c>
      <c r="X37" s="1">
        <f t="shared" si="1"/>
        <v>54</v>
      </c>
      <c r="Y37" s="6">
        <f t="shared" si="7"/>
        <v>2.7586206896551726</v>
      </c>
      <c r="Z37" s="6">
        <f t="shared" si="7"/>
        <v>0.7862738714883143</v>
      </c>
      <c r="AA37" s="1">
        <f t="shared" si="3"/>
        <v>29</v>
      </c>
      <c r="AB37" s="7">
        <v>0.05441932148486255</v>
      </c>
      <c r="AC37" s="7">
        <v>-0.4417480095705135</v>
      </c>
      <c r="AD37" s="7">
        <f t="shared" si="4"/>
        <v>0.36973180076628376</v>
      </c>
      <c r="AE37" s="6">
        <f t="shared" si="5"/>
        <v>-0.36973180076628376</v>
      </c>
    </row>
    <row r="38" spans="1:31" s="1" customFormat="1" ht="39.75" customHeight="1">
      <c r="A38" s="4" t="s">
        <v>75</v>
      </c>
      <c r="B38" s="1" t="s">
        <v>46</v>
      </c>
      <c r="C38" s="1" t="s">
        <v>40</v>
      </c>
      <c r="D38" s="1">
        <v>90</v>
      </c>
      <c r="E38" s="1">
        <v>2</v>
      </c>
      <c r="F38" s="1">
        <v>3</v>
      </c>
      <c r="G38" s="1">
        <v>3</v>
      </c>
      <c r="H38" s="6">
        <v>2.7333333333333334</v>
      </c>
      <c r="I38" s="6">
        <v>0.8969361081049598</v>
      </c>
      <c r="J38" s="1">
        <v>57</v>
      </c>
      <c r="K38" s="1">
        <v>2</v>
      </c>
      <c r="L38" s="1">
        <v>2</v>
      </c>
      <c r="M38" s="1">
        <v>3</v>
      </c>
      <c r="N38" s="6">
        <v>2.5964912280701755</v>
      </c>
      <c r="O38" s="6">
        <v>0.842183580318088</v>
      </c>
      <c r="P38" s="1">
        <v>33</v>
      </c>
      <c r="Q38" s="1">
        <v>2</v>
      </c>
      <c r="R38" s="1">
        <v>3</v>
      </c>
      <c r="S38" s="1">
        <v>4</v>
      </c>
      <c r="T38" s="6">
        <v>2.9696969696969697</v>
      </c>
      <c r="U38" s="6">
        <v>0.9514741353831071</v>
      </c>
      <c r="V38" s="6">
        <f t="shared" si="6"/>
        <v>2.5964912280701755</v>
      </c>
      <c r="W38" s="6">
        <f t="shared" si="6"/>
        <v>0.842183580318088</v>
      </c>
      <c r="X38" s="1">
        <f t="shared" si="1"/>
        <v>57</v>
      </c>
      <c r="Y38" s="6">
        <f t="shared" si="7"/>
        <v>2.9696969696969697</v>
      </c>
      <c r="Z38" s="6">
        <f t="shared" si="7"/>
        <v>0.9514741353831071</v>
      </c>
      <c r="AA38" s="1">
        <f t="shared" si="3"/>
        <v>33</v>
      </c>
      <c r="AB38" s="7">
        <v>0.06647843157647618</v>
      </c>
      <c r="AC38" s="7">
        <v>-0.42719483137038855</v>
      </c>
      <c r="AD38" s="7">
        <f t="shared" si="4"/>
        <v>0.3732057416267942</v>
      </c>
      <c r="AE38" s="6">
        <f t="shared" si="5"/>
        <v>-0.3732057416267942</v>
      </c>
    </row>
    <row r="39" spans="1:31" s="1" customFormat="1" ht="72.75" customHeight="1">
      <c r="A39" s="4" t="s">
        <v>109</v>
      </c>
      <c r="B39" s="1" t="s">
        <v>46</v>
      </c>
      <c r="C39" s="1" t="s">
        <v>40</v>
      </c>
      <c r="D39" s="1">
        <v>83</v>
      </c>
      <c r="E39" s="1">
        <v>2</v>
      </c>
      <c r="F39" s="1">
        <v>2</v>
      </c>
      <c r="G39" s="1">
        <v>3</v>
      </c>
      <c r="H39" s="6">
        <v>2.4939759036144578</v>
      </c>
      <c r="I39" s="6">
        <v>0.9923302702557963</v>
      </c>
      <c r="J39" s="1">
        <v>55</v>
      </c>
      <c r="K39" s="1">
        <v>2</v>
      </c>
      <c r="L39" s="1">
        <v>2</v>
      </c>
      <c r="M39" s="1">
        <v>3</v>
      </c>
      <c r="N39" s="6">
        <v>2.4</v>
      </c>
      <c r="O39" s="6">
        <v>1.0110500592068732</v>
      </c>
      <c r="P39" s="1">
        <v>28</v>
      </c>
      <c r="Q39" s="1">
        <v>2</v>
      </c>
      <c r="R39" s="1">
        <v>3</v>
      </c>
      <c r="S39" s="1">
        <v>3</v>
      </c>
      <c r="T39" s="6">
        <v>2.6785714285714284</v>
      </c>
      <c r="U39" s="6">
        <v>0.9449111825230682</v>
      </c>
      <c r="V39" s="6">
        <f t="shared" si="6"/>
        <v>2.4</v>
      </c>
      <c r="W39" s="6">
        <f t="shared" si="6"/>
        <v>1.0110500592068732</v>
      </c>
      <c r="X39" s="1">
        <f t="shared" si="1"/>
        <v>55</v>
      </c>
      <c r="Y39" s="6">
        <f t="shared" si="7"/>
        <v>2.6785714285714284</v>
      </c>
      <c r="Z39" s="6">
        <f t="shared" si="7"/>
        <v>0.9449111825230682</v>
      </c>
      <c r="AA39" s="1">
        <f t="shared" si="3"/>
        <v>28</v>
      </c>
      <c r="AB39" s="7">
        <v>0.22000201650101314</v>
      </c>
      <c r="AC39" s="7">
        <v>-0.2849833356564619</v>
      </c>
      <c r="AD39" s="7">
        <f t="shared" si="4"/>
        <v>0.27857142857142847</v>
      </c>
      <c r="AE39" s="6">
        <f t="shared" si="5"/>
        <v>-0.27857142857142847</v>
      </c>
    </row>
    <row r="40" spans="1:31" s="1" customFormat="1" ht="39.75" customHeight="1">
      <c r="A40" s="4" t="s">
        <v>140</v>
      </c>
      <c r="B40" s="1" t="s">
        <v>46</v>
      </c>
      <c r="C40" s="1" t="s">
        <v>40</v>
      </c>
      <c r="D40" s="1">
        <v>87</v>
      </c>
      <c r="E40" s="1">
        <v>2</v>
      </c>
      <c r="F40" s="1">
        <v>3</v>
      </c>
      <c r="G40" s="1">
        <v>4</v>
      </c>
      <c r="H40" s="6">
        <v>3.0919540229885056</v>
      </c>
      <c r="I40" s="6">
        <v>1.0634759146860584</v>
      </c>
      <c r="J40" s="1">
        <v>55</v>
      </c>
      <c r="K40" s="1">
        <v>2</v>
      </c>
      <c r="L40" s="1">
        <v>3</v>
      </c>
      <c r="M40" s="1">
        <v>4</v>
      </c>
      <c r="N40" s="6">
        <v>3.036363636363636</v>
      </c>
      <c r="O40" s="6">
        <v>1.017688673264194</v>
      </c>
      <c r="P40" s="1">
        <v>32</v>
      </c>
      <c r="Q40" s="1">
        <v>2.75</v>
      </c>
      <c r="R40" s="1">
        <v>3</v>
      </c>
      <c r="S40" s="1">
        <v>4</v>
      </c>
      <c r="T40" s="6">
        <v>3.1875</v>
      </c>
      <c r="U40" s="6">
        <v>1.1482806221027917</v>
      </c>
      <c r="V40" s="6">
        <f t="shared" si="6"/>
        <v>3.036363636363636</v>
      </c>
      <c r="W40" s="6">
        <f t="shared" si="6"/>
        <v>1.017688673264194</v>
      </c>
      <c r="X40" s="1">
        <f t="shared" si="1"/>
        <v>55</v>
      </c>
      <c r="Y40" s="6">
        <f t="shared" si="7"/>
        <v>3.1875</v>
      </c>
      <c r="Z40" s="6">
        <f t="shared" si="7"/>
        <v>1.1482806221027917</v>
      </c>
      <c r="AA40" s="1">
        <f t="shared" si="3"/>
        <v>32</v>
      </c>
      <c r="AB40" s="7">
        <v>0.5397295648833169</v>
      </c>
      <c r="AC40" s="7">
        <v>-0.1432800809545489</v>
      </c>
      <c r="AD40" s="7">
        <f t="shared" si="4"/>
        <v>0.15113636363636385</v>
      </c>
      <c r="AE40" s="6">
        <f t="shared" si="5"/>
        <v>-0.15113636363636385</v>
      </c>
    </row>
    <row r="41" spans="1:31" s="1" customFormat="1" ht="62.25" customHeight="1">
      <c r="A41" s="4" t="s">
        <v>169</v>
      </c>
      <c r="B41" s="1" t="s">
        <v>46</v>
      </c>
      <c r="C41" s="1" t="s">
        <v>40</v>
      </c>
      <c r="D41" s="1">
        <v>93</v>
      </c>
      <c r="E41" s="1">
        <v>3</v>
      </c>
      <c r="F41" s="1">
        <v>3</v>
      </c>
      <c r="G41" s="1">
        <v>4</v>
      </c>
      <c r="H41" s="6">
        <v>3.3655913978494625</v>
      </c>
      <c r="I41" s="6">
        <v>0.8820054500048407</v>
      </c>
      <c r="J41" s="1">
        <v>57</v>
      </c>
      <c r="K41" s="1">
        <v>3</v>
      </c>
      <c r="L41" s="1">
        <v>3</v>
      </c>
      <c r="M41" s="1">
        <v>4</v>
      </c>
      <c r="N41" s="6">
        <v>3.3508771929824563</v>
      </c>
      <c r="O41" s="6">
        <v>0.9159543826401481</v>
      </c>
      <c r="P41" s="1">
        <v>36</v>
      </c>
      <c r="Q41" s="1">
        <v>3</v>
      </c>
      <c r="R41" s="1">
        <v>3</v>
      </c>
      <c r="S41" s="1">
        <v>4</v>
      </c>
      <c r="T41" s="6">
        <v>3.388888888888889</v>
      </c>
      <c r="U41" s="6">
        <v>0.837608083525524</v>
      </c>
      <c r="V41" s="6">
        <f t="shared" si="6"/>
        <v>3.3508771929824563</v>
      </c>
      <c r="W41" s="6">
        <f t="shared" si="6"/>
        <v>0.9159543826401481</v>
      </c>
      <c r="X41" s="1">
        <f t="shared" si="1"/>
        <v>57</v>
      </c>
      <c r="Y41" s="6">
        <f t="shared" si="7"/>
        <v>3.388888888888889</v>
      </c>
      <c r="Z41" s="6">
        <f t="shared" si="7"/>
        <v>0.837608083525524</v>
      </c>
      <c r="AA41" s="1">
        <f t="shared" si="3"/>
        <v>36</v>
      </c>
      <c r="AB41" s="7">
        <v>0.837690005478919</v>
      </c>
      <c r="AC41" s="7">
        <v>-0.043340137803101364</v>
      </c>
      <c r="AD41" s="7">
        <f t="shared" si="4"/>
        <v>0.0380116959064325</v>
      </c>
      <c r="AE41" s="6">
        <f t="shared" si="5"/>
        <v>-0.0380116959064325</v>
      </c>
    </row>
    <row r="42" spans="1:31" s="1" customFormat="1" ht="39.75" customHeight="1">
      <c r="A42" s="4" t="s">
        <v>157</v>
      </c>
      <c r="B42" s="1" t="s">
        <v>46</v>
      </c>
      <c r="C42" s="1" t="s">
        <v>40</v>
      </c>
      <c r="D42" s="1">
        <v>89</v>
      </c>
      <c r="E42" s="1">
        <v>3</v>
      </c>
      <c r="F42" s="1">
        <v>3</v>
      </c>
      <c r="G42" s="1">
        <v>4</v>
      </c>
      <c r="H42" s="6">
        <v>3.258426966292135</v>
      </c>
      <c r="I42" s="6">
        <v>0.9111442592052799</v>
      </c>
      <c r="J42" s="1">
        <v>57</v>
      </c>
      <c r="K42" s="1">
        <v>3</v>
      </c>
      <c r="L42" s="1">
        <v>3</v>
      </c>
      <c r="M42" s="1">
        <v>4</v>
      </c>
      <c r="N42" s="6">
        <v>3.2280701754385963</v>
      </c>
      <c r="O42" s="6">
        <v>0.9066725637431688</v>
      </c>
      <c r="P42" s="1">
        <v>32</v>
      </c>
      <c r="Q42" s="1">
        <v>3</v>
      </c>
      <c r="R42" s="1">
        <v>3</v>
      </c>
      <c r="S42" s="1">
        <v>4</v>
      </c>
      <c r="T42" s="6">
        <v>3.3125</v>
      </c>
      <c r="U42" s="6">
        <v>0.9310937030562325</v>
      </c>
      <c r="V42" s="6">
        <f t="shared" si="6"/>
        <v>3.2280701754385963</v>
      </c>
      <c r="W42" s="6">
        <f t="shared" si="6"/>
        <v>0.9066725637431688</v>
      </c>
      <c r="X42" s="1">
        <f t="shared" si="1"/>
        <v>57</v>
      </c>
      <c r="Y42" s="6">
        <f t="shared" si="7"/>
        <v>3.3125</v>
      </c>
      <c r="Z42" s="6">
        <f t="shared" si="7"/>
        <v>0.9310937030562325</v>
      </c>
      <c r="AA42" s="1">
        <f t="shared" si="3"/>
        <v>32</v>
      </c>
      <c r="AB42" s="7">
        <v>0.6800044141651345</v>
      </c>
      <c r="AC42" s="7">
        <v>-0.09328183479439754</v>
      </c>
      <c r="AD42" s="7">
        <f t="shared" si="4"/>
        <v>0.08442982456140369</v>
      </c>
      <c r="AE42" s="6">
        <f t="shared" si="5"/>
        <v>-0.08442982456140369</v>
      </c>
    </row>
    <row r="43" spans="1:31" s="1" customFormat="1" ht="39.75" customHeight="1">
      <c r="A43" s="10" t="s">
        <v>106</v>
      </c>
      <c r="B43" s="1" t="s">
        <v>46</v>
      </c>
      <c r="C43" s="1" t="s">
        <v>40</v>
      </c>
      <c r="D43" s="1">
        <v>85</v>
      </c>
      <c r="E43" s="1">
        <v>2</v>
      </c>
      <c r="F43" s="1">
        <v>3</v>
      </c>
      <c r="G43" s="1">
        <v>3</v>
      </c>
      <c r="H43" s="6">
        <v>2.988235294117647</v>
      </c>
      <c r="I43" s="6">
        <v>0.9573539630900673</v>
      </c>
      <c r="J43" s="1">
        <v>54</v>
      </c>
      <c r="K43" s="1">
        <v>2</v>
      </c>
      <c r="L43" s="1">
        <v>3</v>
      </c>
      <c r="M43" s="1">
        <v>3</v>
      </c>
      <c r="N43" s="6">
        <v>2.888888888888889</v>
      </c>
      <c r="O43" s="6">
        <v>0.9450300318012592</v>
      </c>
      <c r="P43" s="1">
        <v>31</v>
      </c>
      <c r="Q43" s="1">
        <v>3</v>
      </c>
      <c r="R43" s="1">
        <v>3</v>
      </c>
      <c r="S43" s="1">
        <v>4</v>
      </c>
      <c r="T43" s="6">
        <v>3.161290322580645</v>
      </c>
      <c r="U43" s="6">
        <v>0.9694250596289323</v>
      </c>
      <c r="V43" s="6">
        <f t="shared" si="6"/>
        <v>2.888888888888889</v>
      </c>
      <c r="W43" s="6">
        <f t="shared" si="6"/>
        <v>0.9450300318012592</v>
      </c>
      <c r="X43" s="1">
        <f t="shared" si="1"/>
        <v>54</v>
      </c>
      <c r="Y43" s="6">
        <f t="shared" si="7"/>
        <v>3.161290322580645</v>
      </c>
      <c r="Z43" s="6">
        <f t="shared" si="7"/>
        <v>0.9694250596289323</v>
      </c>
      <c r="AA43" s="1">
        <f t="shared" si="3"/>
        <v>31</v>
      </c>
      <c r="AB43" s="7">
        <v>0.21299963701744606</v>
      </c>
      <c r="AC43" s="7">
        <v>-0.2889801916070813</v>
      </c>
      <c r="AD43" s="7">
        <f t="shared" si="4"/>
        <v>0.2724014336917562</v>
      </c>
      <c r="AE43" s="6">
        <f t="shared" si="5"/>
        <v>-0.2724014336917562</v>
      </c>
    </row>
    <row r="44" spans="1:31" s="1" customFormat="1" ht="39.75" customHeight="1">
      <c r="A44" s="14" t="s">
        <v>45</v>
      </c>
      <c r="B44" s="1" t="s">
        <v>46</v>
      </c>
      <c r="C44" s="1" t="s">
        <v>43</v>
      </c>
      <c r="D44" s="1">
        <v>101</v>
      </c>
      <c r="E44" s="1">
        <v>2</v>
      </c>
      <c r="F44" s="1">
        <v>3</v>
      </c>
      <c r="G44" s="1">
        <v>4</v>
      </c>
      <c r="H44" s="6">
        <v>3.089108910891089</v>
      </c>
      <c r="I44" s="6">
        <v>1.1410434689440196</v>
      </c>
      <c r="J44" s="1">
        <v>62</v>
      </c>
      <c r="K44" s="1">
        <v>2</v>
      </c>
      <c r="L44" s="1">
        <v>3</v>
      </c>
      <c r="M44" s="1">
        <v>4</v>
      </c>
      <c r="N44" s="6">
        <v>2.8225806451612905</v>
      </c>
      <c r="O44" s="6">
        <v>1.0792254895637738</v>
      </c>
      <c r="P44" s="1">
        <v>39</v>
      </c>
      <c r="Q44" s="1">
        <v>3</v>
      </c>
      <c r="R44" s="1">
        <v>4</v>
      </c>
      <c r="S44" s="1">
        <v>4</v>
      </c>
      <c r="T44" s="6">
        <v>3.5128205128205128</v>
      </c>
      <c r="U44" s="6">
        <v>1.1208970766356097</v>
      </c>
      <c r="V44" s="6">
        <f t="shared" si="6"/>
        <v>2.8225806451612905</v>
      </c>
      <c r="W44" s="6">
        <f t="shared" si="6"/>
        <v>1.0792254895637738</v>
      </c>
      <c r="X44" s="1">
        <f t="shared" si="1"/>
        <v>62</v>
      </c>
      <c r="Y44" s="6">
        <f t="shared" si="7"/>
        <v>3.5128205128205128</v>
      </c>
      <c r="Z44" s="6">
        <f t="shared" si="7"/>
        <v>1.1208970766356097</v>
      </c>
      <c r="AA44" s="1">
        <f t="shared" si="3"/>
        <v>39</v>
      </c>
      <c r="AB44" s="7">
        <v>0.003060098404450993</v>
      </c>
      <c r="AC44" s="7">
        <v>-0.6364542227046741</v>
      </c>
      <c r="AD44" s="7">
        <f t="shared" si="4"/>
        <v>0.6902398676592223</v>
      </c>
      <c r="AE44" s="6">
        <f t="shared" si="5"/>
        <v>-0.6902398676592223</v>
      </c>
    </row>
    <row r="45" spans="1:31" s="1" customFormat="1" ht="39.75" customHeight="1">
      <c r="A45" s="15" t="s">
        <v>60</v>
      </c>
      <c r="B45" s="1" t="s">
        <v>39</v>
      </c>
      <c r="C45" s="1" t="s">
        <v>40</v>
      </c>
      <c r="D45" s="1">
        <v>101</v>
      </c>
      <c r="E45" s="1">
        <v>3</v>
      </c>
      <c r="F45" s="1">
        <v>4</v>
      </c>
      <c r="G45" s="1">
        <v>4</v>
      </c>
      <c r="H45" s="6">
        <v>3.702970297029703</v>
      </c>
      <c r="I45" s="6">
        <v>0.7555733512432207</v>
      </c>
      <c r="J45" s="1">
        <v>62</v>
      </c>
      <c r="K45" s="1">
        <v>3</v>
      </c>
      <c r="L45" s="1">
        <v>4</v>
      </c>
      <c r="M45" s="1">
        <v>4</v>
      </c>
      <c r="N45" s="6">
        <v>3.5483870967741935</v>
      </c>
      <c r="O45" s="6">
        <v>0.6937051708709348</v>
      </c>
      <c r="P45" s="1">
        <v>39</v>
      </c>
      <c r="Q45" s="1">
        <v>3</v>
      </c>
      <c r="R45" s="1">
        <v>4</v>
      </c>
      <c r="S45" s="1">
        <v>5</v>
      </c>
      <c r="T45" s="6">
        <v>3.948717948717949</v>
      </c>
      <c r="U45" s="6">
        <v>0.7930194777165231</v>
      </c>
      <c r="V45" s="6">
        <f t="shared" si="6"/>
        <v>3.5483870967741935</v>
      </c>
      <c r="W45" s="6">
        <f t="shared" si="6"/>
        <v>0.6937051708709348</v>
      </c>
      <c r="X45" s="1">
        <f t="shared" si="1"/>
        <v>62</v>
      </c>
      <c r="Y45" s="6">
        <f t="shared" si="7"/>
        <v>3.948717948717949</v>
      </c>
      <c r="Z45" s="6">
        <f t="shared" si="7"/>
        <v>0.7930194777165231</v>
      </c>
      <c r="AA45" s="1">
        <f t="shared" si="3"/>
        <v>39</v>
      </c>
      <c r="AB45" s="7">
        <v>0.011576313454285855</v>
      </c>
      <c r="AC45" s="7">
        <v>-0.5513287831634774</v>
      </c>
      <c r="AD45" s="7">
        <f t="shared" si="4"/>
        <v>0.4003308519437554</v>
      </c>
      <c r="AE45" s="6">
        <f t="shared" si="5"/>
        <v>-0.4003308519437554</v>
      </c>
    </row>
    <row r="46" spans="1:31" s="1" customFormat="1" ht="39.75" customHeight="1">
      <c r="A46" s="15" t="s">
        <v>61</v>
      </c>
      <c r="B46" s="1" t="s">
        <v>39</v>
      </c>
      <c r="C46" s="1" t="s">
        <v>40</v>
      </c>
      <c r="D46" s="1">
        <v>101</v>
      </c>
      <c r="E46" s="1">
        <v>3</v>
      </c>
      <c r="F46" s="1">
        <v>4</v>
      </c>
      <c r="G46" s="1">
        <v>4</v>
      </c>
      <c r="H46" s="6">
        <v>3.6534653465346536</v>
      </c>
      <c r="I46" s="6">
        <v>0.8298872642034746</v>
      </c>
      <c r="J46" s="1">
        <v>62</v>
      </c>
      <c r="K46" s="1">
        <v>3</v>
      </c>
      <c r="L46" s="1">
        <v>3</v>
      </c>
      <c r="M46" s="1">
        <v>4</v>
      </c>
      <c r="N46" s="6">
        <v>3.5</v>
      </c>
      <c r="O46" s="6">
        <v>0.8444612211927559</v>
      </c>
      <c r="P46" s="1">
        <v>39</v>
      </c>
      <c r="Q46" s="1">
        <v>3</v>
      </c>
      <c r="R46" s="1">
        <v>4</v>
      </c>
      <c r="S46" s="1">
        <v>4</v>
      </c>
      <c r="T46" s="6">
        <v>3.8974358974358974</v>
      </c>
      <c r="U46" s="6">
        <v>0.753758016274795</v>
      </c>
      <c r="V46" s="6">
        <f t="shared" si="6"/>
        <v>3.5</v>
      </c>
      <c r="W46" s="6">
        <f t="shared" si="6"/>
        <v>0.8444612211927559</v>
      </c>
      <c r="X46" s="1">
        <f t="shared" si="1"/>
        <v>62</v>
      </c>
      <c r="Y46" s="6">
        <f t="shared" si="7"/>
        <v>3.8974358974358974</v>
      </c>
      <c r="Z46" s="6">
        <f t="shared" si="7"/>
        <v>0.753758016274795</v>
      </c>
      <c r="AA46" s="1">
        <f t="shared" si="3"/>
        <v>39</v>
      </c>
      <c r="AB46" s="7">
        <v>0.01579491552558263</v>
      </c>
      <c r="AC46" s="7">
        <v>-0.4950755717260477</v>
      </c>
      <c r="AD46" s="7">
        <f t="shared" si="4"/>
        <v>0.39743589743589736</v>
      </c>
      <c r="AE46" s="6">
        <f t="shared" si="5"/>
        <v>-0.39743589743589736</v>
      </c>
    </row>
    <row r="47" spans="1:31" s="1" customFormat="1" ht="39.75" customHeight="1">
      <c r="A47" s="4" t="s">
        <v>78</v>
      </c>
      <c r="B47" s="1" t="s">
        <v>39</v>
      </c>
      <c r="C47" s="1" t="s">
        <v>40</v>
      </c>
      <c r="D47" s="1">
        <v>103</v>
      </c>
      <c r="E47" s="1">
        <v>3</v>
      </c>
      <c r="F47" s="1">
        <v>4</v>
      </c>
      <c r="G47" s="1">
        <v>4.5</v>
      </c>
      <c r="H47" s="6">
        <v>3.9514563106796117</v>
      </c>
      <c r="I47" s="6">
        <v>0.7967906308102778</v>
      </c>
      <c r="J47" s="1">
        <v>64</v>
      </c>
      <c r="K47" s="1">
        <v>3</v>
      </c>
      <c r="L47" s="1">
        <v>4</v>
      </c>
      <c r="M47" s="1">
        <v>4</v>
      </c>
      <c r="N47" s="6">
        <v>3.84375</v>
      </c>
      <c r="O47" s="6">
        <v>0.8207381501496754</v>
      </c>
      <c r="P47" s="1">
        <v>39</v>
      </c>
      <c r="Q47" s="1">
        <v>4</v>
      </c>
      <c r="R47" s="1">
        <v>4</v>
      </c>
      <c r="S47" s="1">
        <v>5</v>
      </c>
      <c r="T47" s="6">
        <v>4.128205128205129</v>
      </c>
      <c r="U47" s="6">
        <v>0.7319579790745534</v>
      </c>
      <c r="V47" s="6">
        <f t="shared" si="6"/>
        <v>3.84375</v>
      </c>
      <c r="W47" s="6">
        <f t="shared" si="6"/>
        <v>0.8207381501496754</v>
      </c>
      <c r="X47" s="1">
        <f t="shared" si="1"/>
        <v>64</v>
      </c>
      <c r="Y47" s="6">
        <f t="shared" si="7"/>
        <v>4.128205128205129</v>
      </c>
      <c r="Z47" s="6">
        <f t="shared" si="7"/>
        <v>0.7319579790745534</v>
      </c>
      <c r="AA47" s="1">
        <f t="shared" si="3"/>
        <v>39</v>
      </c>
      <c r="AB47" s="7">
        <v>0.07123163867462219</v>
      </c>
      <c r="AC47" s="7">
        <v>-0.3643046791246457</v>
      </c>
      <c r="AD47" s="7">
        <f t="shared" si="4"/>
        <v>0.28445512820512864</v>
      </c>
      <c r="AE47" s="6">
        <f t="shared" si="5"/>
        <v>-0.28445512820512864</v>
      </c>
    </row>
    <row r="48" spans="1:31" s="1" customFormat="1" ht="39.75" customHeight="1">
      <c r="A48" s="15" t="s">
        <v>38</v>
      </c>
      <c r="B48" s="1" t="s">
        <v>39</v>
      </c>
      <c r="C48" s="1" t="s">
        <v>40</v>
      </c>
      <c r="D48" s="1">
        <v>101</v>
      </c>
      <c r="E48" s="1">
        <v>3</v>
      </c>
      <c r="F48" s="1">
        <v>4</v>
      </c>
      <c r="G48" s="1">
        <v>4</v>
      </c>
      <c r="H48" s="6">
        <v>3.6930693069306932</v>
      </c>
      <c r="I48" s="6">
        <v>0.8572347899779355</v>
      </c>
      <c r="J48" s="1">
        <v>62</v>
      </c>
      <c r="K48" s="1">
        <v>3</v>
      </c>
      <c r="L48" s="1">
        <v>3</v>
      </c>
      <c r="M48" s="1">
        <v>4</v>
      </c>
      <c r="N48" s="6">
        <v>3.435483870967742</v>
      </c>
      <c r="O48" s="6">
        <v>0.8612032707242127</v>
      </c>
      <c r="P48" s="1">
        <v>39</v>
      </c>
      <c r="Q48" s="1">
        <v>4</v>
      </c>
      <c r="R48" s="1">
        <v>4</v>
      </c>
      <c r="S48" s="1">
        <v>5</v>
      </c>
      <c r="T48" s="6">
        <v>4.102564102564102</v>
      </c>
      <c r="U48" s="6">
        <v>0.6803587209728241</v>
      </c>
      <c r="V48" s="6">
        <f t="shared" si="6"/>
        <v>3.435483870967742</v>
      </c>
      <c r="W48" s="6">
        <f t="shared" si="6"/>
        <v>0.8612032707242127</v>
      </c>
      <c r="X48" s="1">
        <f t="shared" si="1"/>
        <v>62</v>
      </c>
      <c r="Y48" s="6">
        <f t="shared" si="7"/>
        <v>4.102564102564102</v>
      </c>
      <c r="Z48" s="6">
        <f t="shared" si="7"/>
        <v>0.6803587209728241</v>
      </c>
      <c r="AA48" s="1">
        <f t="shared" si="3"/>
        <v>39</v>
      </c>
      <c r="AB48" s="7">
        <v>3.8574663380604884E-05</v>
      </c>
      <c r="AC48" s="7">
        <v>-0.8457644469087242</v>
      </c>
      <c r="AD48" s="7">
        <f t="shared" si="4"/>
        <v>0.6670802315963602</v>
      </c>
      <c r="AE48" s="6">
        <f t="shared" si="5"/>
        <v>-0.6670802315963602</v>
      </c>
    </row>
    <row r="49" spans="1:31" s="1" customFormat="1" ht="39.75" customHeight="1">
      <c r="A49" s="4" t="s">
        <v>133</v>
      </c>
      <c r="B49" s="1" t="s">
        <v>39</v>
      </c>
      <c r="C49" s="1" t="s">
        <v>40</v>
      </c>
      <c r="D49" s="1">
        <v>100</v>
      </c>
      <c r="E49" s="1">
        <v>3</v>
      </c>
      <c r="F49" s="1">
        <v>3</v>
      </c>
      <c r="G49" s="1">
        <v>4</v>
      </c>
      <c r="H49" s="6">
        <v>3.11</v>
      </c>
      <c r="I49" s="6">
        <v>0.8151965741742627</v>
      </c>
      <c r="J49" s="1">
        <v>62</v>
      </c>
      <c r="K49" s="1">
        <v>2</v>
      </c>
      <c r="L49" s="1">
        <v>3</v>
      </c>
      <c r="M49" s="1">
        <v>4</v>
      </c>
      <c r="N49" s="6">
        <v>3.064516129032258</v>
      </c>
      <c r="O49" s="6">
        <v>0.8071599216263479</v>
      </c>
      <c r="P49" s="1">
        <v>38</v>
      </c>
      <c r="Q49" s="1">
        <v>3</v>
      </c>
      <c r="R49" s="1">
        <v>3</v>
      </c>
      <c r="S49" s="1">
        <v>3</v>
      </c>
      <c r="T49" s="6">
        <v>3.1842105263157894</v>
      </c>
      <c r="U49" s="6">
        <v>0.833594079643043</v>
      </c>
      <c r="V49" s="6">
        <f t="shared" si="6"/>
        <v>3.064516129032258</v>
      </c>
      <c r="W49" s="6">
        <f t="shared" si="6"/>
        <v>0.8071599216263479</v>
      </c>
      <c r="X49" s="1">
        <f t="shared" si="1"/>
        <v>62</v>
      </c>
      <c r="Y49" s="6">
        <f t="shared" si="7"/>
        <v>3.1842105263157894</v>
      </c>
      <c r="Z49" s="6">
        <f t="shared" si="7"/>
        <v>0.833594079643043</v>
      </c>
      <c r="AA49" s="1">
        <f t="shared" si="3"/>
        <v>38</v>
      </c>
      <c r="AB49" s="7">
        <v>0.4827219154816348</v>
      </c>
      <c r="AC49" s="7">
        <v>-0.1479485895627161</v>
      </c>
      <c r="AD49" s="7">
        <f t="shared" si="4"/>
        <v>0.11969439728353137</v>
      </c>
      <c r="AE49" s="6">
        <f t="shared" si="5"/>
        <v>-0.11969439728353137</v>
      </c>
    </row>
    <row r="50" spans="1:31" s="1" customFormat="1" ht="39.75" customHeight="1">
      <c r="A50" s="4" t="s">
        <v>84</v>
      </c>
      <c r="B50" s="1" t="s">
        <v>39</v>
      </c>
      <c r="C50" s="1" t="s">
        <v>40</v>
      </c>
      <c r="D50" s="1">
        <v>93</v>
      </c>
      <c r="E50" s="1">
        <v>3</v>
      </c>
      <c r="F50" s="1">
        <v>3</v>
      </c>
      <c r="G50" s="1">
        <v>4</v>
      </c>
      <c r="H50" s="6">
        <v>3.3225806451612905</v>
      </c>
      <c r="I50" s="6">
        <v>0.8617637414878029</v>
      </c>
      <c r="J50" s="1">
        <v>60</v>
      </c>
      <c r="K50" s="1">
        <v>3</v>
      </c>
      <c r="L50" s="1">
        <v>3</v>
      </c>
      <c r="M50" s="1">
        <v>4</v>
      </c>
      <c r="N50" s="6">
        <v>3.216666666666667</v>
      </c>
      <c r="O50" s="6">
        <v>0.8847419745789842</v>
      </c>
      <c r="P50" s="1">
        <v>33</v>
      </c>
      <c r="Q50" s="1">
        <v>3</v>
      </c>
      <c r="R50" s="1">
        <v>4</v>
      </c>
      <c r="S50" s="1">
        <v>4</v>
      </c>
      <c r="T50" s="6">
        <v>3.515151515151515</v>
      </c>
      <c r="U50" s="6">
        <v>0.7953463129830664</v>
      </c>
      <c r="V50" s="6">
        <f t="shared" si="6"/>
        <v>3.216666666666667</v>
      </c>
      <c r="W50" s="6">
        <f t="shared" si="6"/>
        <v>0.8847419745789842</v>
      </c>
      <c r="X50" s="1">
        <f t="shared" si="1"/>
        <v>60</v>
      </c>
      <c r="Y50" s="6">
        <f t="shared" si="7"/>
        <v>3.515151515151515</v>
      </c>
      <c r="Z50" s="6">
        <f t="shared" si="7"/>
        <v>0.7953463129830664</v>
      </c>
      <c r="AA50" s="1">
        <f t="shared" si="3"/>
        <v>33</v>
      </c>
      <c r="AB50" s="7">
        <v>0.10064567231279997</v>
      </c>
      <c r="AC50" s="7">
        <v>-0.35317951579449924</v>
      </c>
      <c r="AD50" s="7">
        <f t="shared" si="4"/>
        <v>0.29848484848484835</v>
      </c>
      <c r="AE50" s="6">
        <f t="shared" si="5"/>
        <v>-0.29848484848484835</v>
      </c>
    </row>
    <row r="51" spans="1:31" s="1" customFormat="1" ht="39.75" customHeight="1">
      <c r="A51" s="4" t="s">
        <v>175</v>
      </c>
      <c r="B51" s="1" t="s">
        <v>39</v>
      </c>
      <c r="C51" s="1" t="s">
        <v>40</v>
      </c>
      <c r="D51" s="1">
        <v>101</v>
      </c>
      <c r="E51" s="1">
        <v>4</v>
      </c>
      <c r="F51" s="1">
        <v>4</v>
      </c>
      <c r="G51" s="1">
        <v>5</v>
      </c>
      <c r="H51" s="6">
        <v>4.306930693069307</v>
      </c>
      <c r="I51" s="6">
        <v>0.6440896561415306</v>
      </c>
      <c r="J51" s="1">
        <v>61</v>
      </c>
      <c r="K51" s="1">
        <v>4</v>
      </c>
      <c r="L51" s="1">
        <v>4</v>
      </c>
      <c r="M51" s="1">
        <v>5</v>
      </c>
      <c r="N51" s="6">
        <v>4.311475409836065</v>
      </c>
      <c r="O51" s="6">
        <v>0.7425403155509998</v>
      </c>
      <c r="P51" s="1">
        <v>40</v>
      </c>
      <c r="Q51" s="1">
        <v>4</v>
      </c>
      <c r="R51" s="1">
        <v>4</v>
      </c>
      <c r="S51" s="1">
        <v>5</v>
      </c>
      <c r="T51" s="6">
        <v>4.3</v>
      </c>
      <c r="U51" s="6">
        <v>0.4640954808922565</v>
      </c>
      <c r="V51" s="6">
        <f t="shared" si="6"/>
        <v>4.311475409836065</v>
      </c>
      <c r="W51" s="6">
        <f t="shared" si="6"/>
        <v>0.7425403155509998</v>
      </c>
      <c r="X51" s="1">
        <f t="shared" si="1"/>
        <v>61</v>
      </c>
      <c r="Y51" s="6">
        <f t="shared" si="7"/>
        <v>4.3</v>
      </c>
      <c r="Z51" s="6">
        <f t="shared" si="7"/>
        <v>0.4640954808922565</v>
      </c>
      <c r="AA51" s="1">
        <f t="shared" si="3"/>
        <v>40</v>
      </c>
      <c r="AB51" s="7">
        <v>0.9240708329543947</v>
      </c>
      <c r="AC51" s="7">
        <v>0.01790602637859578</v>
      </c>
      <c r="AD51" s="7">
        <f t="shared" si="4"/>
        <v>0.011475409836065431</v>
      </c>
      <c r="AE51" s="6">
        <f t="shared" si="5"/>
        <v>0.011475409836065431</v>
      </c>
    </row>
    <row r="52" spans="1:31" s="1" customFormat="1" ht="39.75" customHeight="1">
      <c r="A52" s="4" t="s">
        <v>167</v>
      </c>
      <c r="B52" s="1" t="s">
        <v>39</v>
      </c>
      <c r="C52" s="1" t="s">
        <v>40</v>
      </c>
      <c r="D52" s="1">
        <v>104</v>
      </c>
      <c r="E52" s="1">
        <v>3</v>
      </c>
      <c r="F52" s="1">
        <v>4</v>
      </c>
      <c r="G52" s="1">
        <v>5</v>
      </c>
      <c r="H52" s="6">
        <v>3.9711538461538463</v>
      </c>
      <c r="I52" s="6">
        <v>0.7815435408207624</v>
      </c>
      <c r="J52" s="1">
        <v>64</v>
      </c>
      <c r="K52" s="1">
        <v>3</v>
      </c>
      <c r="L52" s="1">
        <v>4</v>
      </c>
      <c r="M52" s="1">
        <v>5</v>
      </c>
      <c r="N52" s="6">
        <v>3.984375</v>
      </c>
      <c r="O52" s="6">
        <v>0.766194212604462</v>
      </c>
      <c r="P52" s="1">
        <v>40</v>
      </c>
      <c r="Q52" s="1">
        <v>3.75</v>
      </c>
      <c r="R52" s="1">
        <v>4</v>
      </c>
      <c r="S52" s="1">
        <v>4.25</v>
      </c>
      <c r="T52" s="6">
        <v>3.95</v>
      </c>
      <c r="U52" s="6">
        <v>0.8149248824907505</v>
      </c>
      <c r="V52" s="6">
        <f t="shared" si="6"/>
        <v>3.984375</v>
      </c>
      <c r="W52" s="6">
        <f t="shared" si="6"/>
        <v>0.766194212604462</v>
      </c>
      <c r="X52" s="1">
        <f t="shared" si="1"/>
        <v>64</v>
      </c>
      <c r="Y52" s="6">
        <f t="shared" si="7"/>
        <v>3.95</v>
      </c>
      <c r="Z52" s="6">
        <f t="shared" si="7"/>
        <v>0.8149248824907505</v>
      </c>
      <c r="AA52" s="1">
        <f t="shared" si="3"/>
        <v>40</v>
      </c>
      <c r="AB52" s="7">
        <v>0.831010967110284</v>
      </c>
      <c r="AC52" s="7">
        <v>0.0442066904033767</v>
      </c>
      <c r="AD52" s="7">
        <f t="shared" si="4"/>
        <v>0.03437499999999982</v>
      </c>
      <c r="AE52" s="6">
        <f t="shared" si="5"/>
        <v>0.03437499999999982</v>
      </c>
    </row>
    <row r="53" spans="1:31" s="1" customFormat="1" ht="39.75" customHeight="1">
      <c r="A53" s="4" t="s">
        <v>107</v>
      </c>
      <c r="B53" s="1" t="s">
        <v>39</v>
      </c>
      <c r="C53" s="1" t="s">
        <v>40</v>
      </c>
      <c r="D53" s="1">
        <v>101</v>
      </c>
      <c r="E53" s="1">
        <v>3</v>
      </c>
      <c r="F53" s="1">
        <v>3</v>
      </c>
      <c r="G53" s="1">
        <v>4</v>
      </c>
      <c r="H53" s="6">
        <v>3.366336633663366</v>
      </c>
      <c r="I53" s="6">
        <v>0.9134853285874679</v>
      </c>
      <c r="J53" s="1">
        <v>62</v>
      </c>
      <c r="K53" s="1">
        <v>3</v>
      </c>
      <c r="L53" s="1">
        <v>3</v>
      </c>
      <c r="M53" s="1">
        <v>4</v>
      </c>
      <c r="N53" s="6">
        <v>3.274193548387097</v>
      </c>
      <c r="O53" s="6">
        <v>0.871579588057425</v>
      </c>
      <c r="P53" s="1">
        <v>39</v>
      </c>
      <c r="Q53" s="1">
        <v>3</v>
      </c>
      <c r="R53" s="1">
        <v>3</v>
      </c>
      <c r="S53" s="1">
        <v>4</v>
      </c>
      <c r="T53" s="6">
        <v>3.5128205128205128</v>
      </c>
      <c r="U53" s="6">
        <v>0.969856062890801</v>
      </c>
      <c r="V53" s="6">
        <f t="shared" si="6"/>
        <v>3.274193548387097</v>
      </c>
      <c r="W53" s="6">
        <f t="shared" si="6"/>
        <v>0.871579588057425</v>
      </c>
      <c r="X53" s="1">
        <f t="shared" si="1"/>
        <v>62</v>
      </c>
      <c r="Y53" s="6">
        <f t="shared" si="7"/>
        <v>3.5128205128205128</v>
      </c>
      <c r="Z53" s="6">
        <f t="shared" si="7"/>
        <v>0.969856062890801</v>
      </c>
      <c r="AA53" s="1">
        <f t="shared" si="3"/>
        <v>39</v>
      </c>
      <c r="AB53" s="7">
        <v>0.21476277371241548</v>
      </c>
      <c r="AC53" s="7">
        <v>-0.26470091739720425</v>
      </c>
      <c r="AD53" s="7">
        <f t="shared" si="4"/>
        <v>0.2386269644334158</v>
      </c>
      <c r="AE53" s="6">
        <f t="shared" si="5"/>
        <v>-0.2386269644334158</v>
      </c>
    </row>
    <row r="54" spans="1:31" s="1" customFormat="1" ht="39.75" customHeight="1">
      <c r="A54" s="4" t="s">
        <v>131</v>
      </c>
      <c r="B54" s="1" t="s">
        <v>39</v>
      </c>
      <c r="C54" s="1" t="s">
        <v>40</v>
      </c>
      <c r="D54" s="1">
        <v>103</v>
      </c>
      <c r="E54" s="1">
        <v>4</v>
      </c>
      <c r="F54" s="1">
        <v>4</v>
      </c>
      <c r="G54" s="1">
        <v>5</v>
      </c>
      <c r="H54" s="6">
        <v>4.194174757281553</v>
      </c>
      <c r="I54" s="6">
        <v>0.6724006221081746</v>
      </c>
      <c r="J54" s="1">
        <v>64</v>
      </c>
      <c r="K54" s="1">
        <v>4</v>
      </c>
      <c r="L54" s="1">
        <v>4</v>
      </c>
      <c r="M54" s="1">
        <v>5</v>
      </c>
      <c r="N54" s="6">
        <v>4.15625</v>
      </c>
      <c r="O54" s="6">
        <v>0.6477984695434662</v>
      </c>
      <c r="P54" s="1">
        <v>39</v>
      </c>
      <c r="Q54" s="1">
        <v>4</v>
      </c>
      <c r="R54" s="1">
        <v>4</v>
      </c>
      <c r="S54" s="1">
        <v>5</v>
      </c>
      <c r="T54" s="6">
        <v>4.256410256410256</v>
      </c>
      <c r="U54" s="6">
        <v>0.7151719969036793</v>
      </c>
      <c r="V54" s="6">
        <f t="shared" si="6"/>
        <v>4.15625</v>
      </c>
      <c r="W54" s="6">
        <f t="shared" si="6"/>
        <v>0.6477984695434662</v>
      </c>
      <c r="X54" s="1">
        <f t="shared" si="1"/>
        <v>64</v>
      </c>
      <c r="Y54" s="6">
        <f t="shared" si="7"/>
        <v>4.256410256410256</v>
      </c>
      <c r="Z54" s="6">
        <f t="shared" si="7"/>
        <v>0.7151719969036793</v>
      </c>
      <c r="AA54" s="1">
        <f t="shared" si="3"/>
        <v>39</v>
      </c>
      <c r="AB54" s="7">
        <v>0.4773857360609709</v>
      </c>
      <c r="AC54" s="7">
        <v>-0.15008372052457483</v>
      </c>
      <c r="AD54" s="7">
        <f t="shared" si="4"/>
        <v>0.10016025641025639</v>
      </c>
      <c r="AE54" s="6">
        <f t="shared" si="5"/>
        <v>-0.10016025641025639</v>
      </c>
    </row>
    <row r="55" spans="1:31" s="1" customFormat="1" ht="39.75" customHeight="1">
      <c r="A55" s="15" t="s">
        <v>55</v>
      </c>
      <c r="B55" s="1" t="s">
        <v>39</v>
      </c>
      <c r="C55" s="1" t="s">
        <v>40</v>
      </c>
      <c r="D55" s="1">
        <v>101</v>
      </c>
      <c r="E55" s="1">
        <v>3</v>
      </c>
      <c r="F55" s="1">
        <v>4</v>
      </c>
      <c r="G55" s="1">
        <v>4</v>
      </c>
      <c r="H55" s="6">
        <v>3.485148514851485</v>
      </c>
      <c r="I55" s="6">
        <v>0.8076368167207169</v>
      </c>
      <c r="J55" s="1">
        <v>61</v>
      </c>
      <c r="K55" s="1">
        <v>3</v>
      </c>
      <c r="L55" s="1">
        <v>3</v>
      </c>
      <c r="M55" s="1">
        <v>4</v>
      </c>
      <c r="N55" s="6">
        <v>3.3114754098360657</v>
      </c>
      <c r="O55" s="6">
        <v>0.8070725619289632</v>
      </c>
      <c r="P55" s="1">
        <v>40</v>
      </c>
      <c r="Q55" s="1">
        <v>3</v>
      </c>
      <c r="R55" s="1">
        <v>4</v>
      </c>
      <c r="S55" s="1">
        <v>4</v>
      </c>
      <c r="T55" s="6">
        <v>3.75</v>
      </c>
      <c r="U55" s="6">
        <v>0.7424837043882184</v>
      </c>
      <c r="V55" s="6">
        <f t="shared" si="6"/>
        <v>3.3114754098360657</v>
      </c>
      <c r="W55" s="6">
        <f t="shared" si="6"/>
        <v>0.8070725619289632</v>
      </c>
      <c r="X55" s="1">
        <f t="shared" si="1"/>
        <v>61</v>
      </c>
      <c r="Y55" s="6">
        <f t="shared" si="7"/>
        <v>3.75</v>
      </c>
      <c r="Z55" s="6">
        <f t="shared" si="7"/>
        <v>0.7424837043882184</v>
      </c>
      <c r="AA55" s="1">
        <f t="shared" si="3"/>
        <v>40</v>
      </c>
      <c r="AB55" s="7">
        <v>0.00620621215122419</v>
      </c>
      <c r="AC55" s="7">
        <v>-0.5662170626192686</v>
      </c>
      <c r="AD55" s="7">
        <f t="shared" si="4"/>
        <v>0.4385245901639343</v>
      </c>
      <c r="AE55" s="6">
        <f t="shared" si="5"/>
        <v>-0.4385245901639343</v>
      </c>
    </row>
    <row r="56" spans="1:31" s="1" customFormat="1" ht="39.75" customHeight="1">
      <c r="A56" s="15" t="s">
        <v>44</v>
      </c>
      <c r="B56" s="1" t="s">
        <v>39</v>
      </c>
      <c r="C56" s="1" t="s">
        <v>40</v>
      </c>
      <c r="D56" s="1">
        <v>102</v>
      </c>
      <c r="E56" s="1">
        <v>3</v>
      </c>
      <c r="F56" s="1">
        <v>3</v>
      </c>
      <c r="G56" s="1">
        <v>4</v>
      </c>
      <c r="H56" s="6">
        <v>3.303921568627451</v>
      </c>
      <c r="I56" s="6">
        <v>0.8535217164901469</v>
      </c>
      <c r="J56" s="1">
        <v>62</v>
      </c>
      <c r="K56" s="1">
        <v>3</v>
      </c>
      <c r="L56" s="1">
        <v>3</v>
      </c>
      <c r="M56" s="1">
        <v>4</v>
      </c>
      <c r="N56" s="6">
        <v>3.096774193548387</v>
      </c>
      <c r="O56" s="6">
        <v>0.8436780797637974</v>
      </c>
      <c r="P56" s="1">
        <v>40</v>
      </c>
      <c r="Q56" s="1">
        <v>3</v>
      </c>
      <c r="R56" s="1">
        <v>4</v>
      </c>
      <c r="S56" s="1">
        <v>4</v>
      </c>
      <c r="T56" s="6">
        <v>3.625</v>
      </c>
      <c r="U56" s="6">
        <v>0.7741827783921407</v>
      </c>
      <c r="V56" s="6">
        <f t="shared" si="6"/>
        <v>3.096774193548387</v>
      </c>
      <c r="W56" s="6">
        <f t="shared" si="6"/>
        <v>0.8436780797637974</v>
      </c>
      <c r="X56" s="1">
        <f t="shared" si="1"/>
        <v>62</v>
      </c>
      <c r="Y56" s="6">
        <f t="shared" si="7"/>
        <v>3.625</v>
      </c>
      <c r="Z56" s="6">
        <f t="shared" si="7"/>
        <v>0.7741827783921407</v>
      </c>
      <c r="AA56" s="1">
        <f t="shared" si="3"/>
        <v>40</v>
      </c>
      <c r="AB56" s="7">
        <v>0.001648140704804525</v>
      </c>
      <c r="AC56" s="7">
        <v>-0.6527544196525064</v>
      </c>
      <c r="AD56" s="7">
        <f t="shared" si="4"/>
        <v>0.528225806451613</v>
      </c>
      <c r="AE56" s="6">
        <f t="shared" si="5"/>
        <v>-0.528225806451613</v>
      </c>
    </row>
    <row r="57" spans="1:31" s="1" customFormat="1" ht="39.75" customHeight="1">
      <c r="A57" s="15" t="s">
        <v>54</v>
      </c>
      <c r="B57" s="1" t="s">
        <v>39</v>
      </c>
      <c r="C57" s="1" t="s">
        <v>40</v>
      </c>
      <c r="D57" s="1">
        <v>104</v>
      </c>
      <c r="E57" s="1">
        <v>3</v>
      </c>
      <c r="F57" s="1">
        <v>3.5</v>
      </c>
      <c r="G57" s="1">
        <v>4</v>
      </c>
      <c r="H57" s="6">
        <v>3.5096153846153846</v>
      </c>
      <c r="I57" s="6">
        <v>0.8812523338281265</v>
      </c>
      <c r="J57" s="1">
        <v>64</v>
      </c>
      <c r="K57" s="1">
        <v>3</v>
      </c>
      <c r="L57" s="1">
        <v>3</v>
      </c>
      <c r="M57" s="1">
        <v>4</v>
      </c>
      <c r="N57" s="6">
        <v>3.328125</v>
      </c>
      <c r="O57" s="6">
        <v>0.8918446640317499</v>
      </c>
      <c r="P57" s="1">
        <v>40</v>
      </c>
      <c r="Q57" s="1">
        <v>3</v>
      </c>
      <c r="R57" s="1">
        <v>4</v>
      </c>
      <c r="S57" s="1">
        <v>4</v>
      </c>
      <c r="T57" s="6">
        <v>3.8</v>
      </c>
      <c r="U57" s="6">
        <v>0.7909747313543114</v>
      </c>
      <c r="V57" s="6">
        <f t="shared" si="6"/>
        <v>3.328125</v>
      </c>
      <c r="W57" s="6">
        <f t="shared" si="6"/>
        <v>0.8918446640317499</v>
      </c>
      <c r="X57" s="1">
        <f t="shared" si="1"/>
        <v>64</v>
      </c>
      <c r="Y57" s="6">
        <f t="shared" si="7"/>
        <v>3.8</v>
      </c>
      <c r="Z57" s="6">
        <f t="shared" si="7"/>
        <v>0.7909747313543114</v>
      </c>
      <c r="AA57" s="1">
        <f t="shared" si="3"/>
        <v>40</v>
      </c>
      <c r="AB57" s="7">
        <v>0.005961651359393916</v>
      </c>
      <c r="AC57" s="7">
        <v>-0.5574914078998398</v>
      </c>
      <c r="AD57" s="7">
        <f t="shared" si="4"/>
        <v>0.4718749999999998</v>
      </c>
      <c r="AE57" s="6">
        <f t="shared" si="5"/>
        <v>-0.4718749999999998</v>
      </c>
    </row>
    <row r="58" spans="1:31" s="1" customFormat="1" ht="39.75" customHeight="1">
      <c r="A58" s="14" t="s">
        <v>42</v>
      </c>
      <c r="B58" s="1" t="s">
        <v>39</v>
      </c>
      <c r="C58" s="1" t="s">
        <v>43</v>
      </c>
      <c r="D58" s="1">
        <v>96</v>
      </c>
      <c r="E58" s="1">
        <v>3</v>
      </c>
      <c r="F58" s="1">
        <v>3</v>
      </c>
      <c r="G58" s="1">
        <v>4</v>
      </c>
      <c r="H58" s="6">
        <v>3.3958333333333335</v>
      </c>
      <c r="I58" s="6">
        <v>1.061073603941996</v>
      </c>
      <c r="J58" s="1">
        <v>59</v>
      </c>
      <c r="K58" s="1">
        <v>3</v>
      </c>
      <c r="L58" s="1">
        <v>3</v>
      </c>
      <c r="M58" s="1">
        <v>4</v>
      </c>
      <c r="N58" s="6">
        <v>3.135593220338983</v>
      </c>
      <c r="O58" s="6">
        <v>1.0900431361069765</v>
      </c>
      <c r="P58" s="1">
        <v>37</v>
      </c>
      <c r="Q58" s="1">
        <v>3</v>
      </c>
      <c r="R58" s="1">
        <v>4</v>
      </c>
      <c r="S58" s="1">
        <v>4</v>
      </c>
      <c r="T58" s="6">
        <v>3.810810810810811</v>
      </c>
      <c r="U58" s="6">
        <v>0.8767945989619047</v>
      </c>
      <c r="V58" s="6">
        <f t="shared" si="6"/>
        <v>3.135593220338983</v>
      </c>
      <c r="W58" s="6">
        <f t="shared" si="6"/>
        <v>1.0900431361069765</v>
      </c>
      <c r="X58" s="1">
        <f t="shared" si="1"/>
        <v>59</v>
      </c>
      <c r="Y58" s="6">
        <f t="shared" si="7"/>
        <v>3.810810810810811</v>
      </c>
      <c r="Z58" s="6">
        <f t="shared" si="7"/>
        <v>0.8767945989619047</v>
      </c>
      <c r="AA58" s="1">
        <f t="shared" si="3"/>
        <v>37</v>
      </c>
      <c r="AB58" s="7">
        <v>0.0012370462174696945</v>
      </c>
      <c r="AC58" s="7">
        <v>-0.6731489779607034</v>
      </c>
      <c r="AD58" s="7">
        <f t="shared" si="4"/>
        <v>0.6752175904718278</v>
      </c>
      <c r="AE58" s="6">
        <f t="shared" si="5"/>
        <v>-0.6752175904718278</v>
      </c>
    </row>
    <row r="59" spans="1:31" s="1" customFormat="1" ht="39.75" customHeight="1">
      <c r="A59" s="9" t="s">
        <v>91</v>
      </c>
      <c r="B59" s="1" t="s">
        <v>39</v>
      </c>
      <c r="C59" s="1" t="s">
        <v>43</v>
      </c>
      <c r="D59" s="1">
        <v>103</v>
      </c>
      <c r="E59" s="1">
        <v>3</v>
      </c>
      <c r="F59" s="1">
        <v>3</v>
      </c>
      <c r="G59" s="1">
        <v>4</v>
      </c>
      <c r="H59" s="6">
        <v>3.29126213592233</v>
      </c>
      <c r="I59" s="6">
        <v>1.0254704129646948</v>
      </c>
      <c r="J59" s="1">
        <v>64</v>
      </c>
      <c r="K59" s="1">
        <v>3</v>
      </c>
      <c r="L59" s="1">
        <v>3</v>
      </c>
      <c r="M59" s="1">
        <v>4</v>
      </c>
      <c r="N59" s="6">
        <v>3.171875</v>
      </c>
      <c r="O59" s="6">
        <v>1.0473653643066523</v>
      </c>
      <c r="P59" s="1">
        <v>39</v>
      </c>
      <c r="Q59" s="1">
        <v>3</v>
      </c>
      <c r="R59" s="1">
        <v>4</v>
      </c>
      <c r="S59" s="1">
        <v>4</v>
      </c>
      <c r="T59" s="6">
        <v>3.4871794871794872</v>
      </c>
      <c r="U59" s="6">
        <v>0.969856062890801</v>
      </c>
      <c r="V59" s="6">
        <f t="shared" si="6"/>
        <v>3.171875</v>
      </c>
      <c r="W59" s="6">
        <f t="shared" si="6"/>
        <v>1.0473653643066523</v>
      </c>
      <c r="X59" s="1">
        <f t="shared" si="1"/>
        <v>64</v>
      </c>
      <c r="Y59" s="6">
        <f t="shared" si="7"/>
        <v>3.4871794871794872</v>
      </c>
      <c r="Z59" s="6">
        <f t="shared" si="7"/>
        <v>0.969856062890801</v>
      </c>
      <c r="AA59" s="1">
        <f t="shared" si="3"/>
        <v>39</v>
      </c>
      <c r="AB59" s="7">
        <v>0.12429855986342886</v>
      </c>
      <c r="AC59" s="7">
        <v>-0.3125060332928355</v>
      </c>
      <c r="AD59" s="7">
        <f t="shared" si="4"/>
        <v>0.3153044871794872</v>
      </c>
      <c r="AE59" s="6">
        <f t="shared" si="5"/>
        <v>-0.3153044871794872</v>
      </c>
    </row>
    <row r="60" spans="1:31" s="1" customFormat="1" ht="39.75" customHeight="1">
      <c r="A60" s="14" t="s">
        <v>56</v>
      </c>
      <c r="B60" s="1" t="s">
        <v>39</v>
      </c>
      <c r="C60" s="1" t="s">
        <v>43</v>
      </c>
      <c r="D60" s="1">
        <v>103</v>
      </c>
      <c r="E60" s="1">
        <v>2</v>
      </c>
      <c r="F60" s="1">
        <v>3</v>
      </c>
      <c r="G60" s="1">
        <v>4</v>
      </c>
      <c r="H60" s="6">
        <v>3.203883495145631</v>
      </c>
      <c r="I60" s="6">
        <v>1.140684549380549</v>
      </c>
      <c r="J60" s="1">
        <v>63</v>
      </c>
      <c r="K60" s="1">
        <v>2</v>
      </c>
      <c r="L60" s="1">
        <v>3</v>
      </c>
      <c r="M60" s="1">
        <v>4</v>
      </c>
      <c r="N60" s="6">
        <v>2.9682539682539684</v>
      </c>
      <c r="O60" s="6">
        <v>1.1211781529216658</v>
      </c>
      <c r="P60" s="1">
        <v>40</v>
      </c>
      <c r="Q60" s="1">
        <v>3</v>
      </c>
      <c r="R60" s="1">
        <v>3.5</v>
      </c>
      <c r="S60" s="1">
        <v>4.25</v>
      </c>
      <c r="T60" s="6">
        <v>3.575</v>
      </c>
      <c r="U60" s="6">
        <v>1.0833826418758739</v>
      </c>
      <c r="V60" s="6">
        <f t="shared" si="6"/>
        <v>2.9682539682539684</v>
      </c>
      <c r="W60" s="6">
        <f t="shared" si="6"/>
        <v>1.1211781529216658</v>
      </c>
      <c r="X60" s="1">
        <f t="shared" si="1"/>
        <v>63</v>
      </c>
      <c r="Y60" s="6">
        <f t="shared" si="7"/>
        <v>3.575</v>
      </c>
      <c r="Z60" s="6">
        <f t="shared" si="7"/>
        <v>1.0833826418758739</v>
      </c>
      <c r="AA60" s="1">
        <f t="shared" si="3"/>
        <v>40</v>
      </c>
      <c r="AB60" s="7">
        <v>0.007634316931465372</v>
      </c>
      <c r="AC60" s="7">
        <v>-0.5536311359895457</v>
      </c>
      <c r="AD60" s="7">
        <f t="shared" si="4"/>
        <v>0.6067460317460318</v>
      </c>
      <c r="AE60" s="6">
        <f t="shared" si="5"/>
        <v>-0.6067460317460318</v>
      </c>
    </row>
    <row r="61" spans="1:31" s="1" customFormat="1" ht="39.75" customHeight="1">
      <c r="A61" s="4" t="s">
        <v>159</v>
      </c>
      <c r="B61" s="1" t="s">
        <v>81</v>
      </c>
      <c r="C61" s="1" t="s">
        <v>40</v>
      </c>
      <c r="D61" s="1">
        <v>96</v>
      </c>
      <c r="E61" s="1">
        <v>3</v>
      </c>
      <c r="F61" s="1">
        <v>3</v>
      </c>
      <c r="G61" s="1">
        <v>4</v>
      </c>
      <c r="H61" s="6">
        <v>3.4375</v>
      </c>
      <c r="I61" s="6">
        <v>0.5949347598023271</v>
      </c>
      <c r="J61" s="1">
        <v>57</v>
      </c>
      <c r="K61" s="1">
        <v>3</v>
      </c>
      <c r="L61" s="1">
        <v>3</v>
      </c>
      <c r="M61" s="1">
        <v>4</v>
      </c>
      <c r="N61" s="6">
        <v>3.456140350877193</v>
      </c>
      <c r="O61" s="6">
        <v>0.599707531057446</v>
      </c>
      <c r="P61" s="1">
        <v>39</v>
      </c>
      <c r="Q61" s="1">
        <v>3</v>
      </c>
      <c r="R61" s="1">
        <v>3</v>
      </c>
      <c r="S61" s="1">
        <v>4</v>
      </c>
      <c r="T61" s="6">
        <v>3.41025641025641</v>
      </c>
      <c r="U61" s="6">
        <v>0.5946227781653601</v>
      </c>
      <c r="V61" s="6">
        <f t="shared" si="6"/>
        <v>3.456140350877193</v>
      </c>
      <c r="W61" s="6">
        <f t="shared" si="6"/>
        <v>0.599707531057446</v>
      </c>
      <c r="X61" s="1">
        <f t="shared" si="1"/>
        <v>57</v>
      </c>
      <c r="Y61" s="6">
        <f t="shared" si="7"/>
        <v>3.41025641025641</v>
      </c>
      <c r="Z61" s="6">
        <f t="shared" si="7"/>
        <v>0.5946227781653601</v>
      </c>
      <c r="AA61" s="1">
        <f t="shared" si="3"/>
        <v>39</v>
      </c>
      <c r="AB61" s="7">
        <v>0.7123070418551245</v>
      </c>
      <c r="AC61" s="7">
        <v>0.07758544252454674</v>
      </c>
      <c r="AD61" s="7">
        <f t="shared" si="4"/>
        <v>0.04588394062078294</v>
      </c>
      <c r="AE61" s="6">
        <f t="shared" si="5"/>
        <v>0.04588394062078294</v>
      </c>
    </row>
    <row r="62" spans="1:31" s="1" customFormat="1" ht="39.75" customHeight="1">
      <c r="A62" s="4" t="s">
        <v>0</v>
      </c>
      <c r="B62" s="1" t="s">
        <v>81</v>
      </c>
      <c r="C62" s="1" t="s">
        <v>40</v>
      </c>
      <c r="D62" s="1">
        <v>96</v>
      </c>
      <c r="E62" s="1">
        <v>2</v>
      </c>
      <c r="F62" s="1">
        <v>3</v>
      </c>
      <c r="G62" s="1">
        <v>3</v>
      </c>
      <c r="H62" s="6">
        <v>2.8958333333333335</v>
      </c>
      <c r="I62" s="6">
        <v>0.7743135046664059</v>
      </c>
      <c r="J62" s="1">
        <v>58</v>
      </c>
      <c r="K62" s="1">
        <v>2</v>
      </c>
      <c r="L62" s="1">
        <v>3</v>
      </c>
      <c r="M62" s="1">
        <v>3</v>
      </c>
      <c r="N62" s="6">
        <v>2.896551724137931</v>
      </c>
      <c r="O62" s="6">
        <v>0.8723763708201844</v>
      </c>
      <c r="P62" s="1">
        <v>38</v>
      </c>
      <c r="Q62" s="1">
        <v>3</v>
      </c>
      <c r="R62" s="1">
        <v>3</v>
      </c>
      <c r="S62" s="1">
        <v>3</v>
      </c>
      <c r="T62" s="6">
        <v>2.8947368421052633</v>
      </c>
      <c r="U62" s="6">
        <v>0.6058040751966703</v>
      </c>
      <c r="V62" s="6">
        <f t="shared" si="6"/>
        <v>2.896551724137931</v>
      </c>
      <c r="W62" s="6">
        <f t="shared" si="6"/>
        <v>0.8723763708201844</v>
      </c>
      <c r="X62" s="1">
        <f t="shared" si="1"/>
        <v>58</v>
      </c>
      <c r="Y62" s="6">
        <f t="shared" si="7"/>
        <v>2.8947368421052633</v>
      </c>
      <c r="Z62" s="6">
        <f t="shared" si="7"/>
        <v>0.6058040751966703</v>
      </c>
      <c r="AA62" s="1">
        <f t="shared" si="3"/>
        <v>38</v>
      </c>
      <c r="AB62" s="7">
        <v>0.9904313925603606</v>
      </c>
      <c r="AC62" s="7">
        <v>0.0023561648324811825</v>
      </c>
      <c r="AD62" s="7">
        <f t="shared" si="4"/>
        <v>0.001814882032667775</v>
      </c>
      <c r="AE62" s="6">
        <f t="shared" si="5"/>
        <v>0.001814882032667775</v>
      </c>
    </row>
    <row r="63" spans="1:31" s="1" customFormat="1" ht="39.75" customHeight="1">
      <c r="A63" s="4" t="s">
        <v>80</v>
      </c>
      <c r="B63" s="1" t="s">
        <v>81</v>
      </c>
      <c r="C63" s="1" t="s">
        <v>40</v>
      </c>
      <c r="D63" s="1">
        <v>99</v>
      </c>
      <c r="E63" s="1">
        <v>2</v>
      </c>
      <c r="F63" s="1">
        <v>3</v>
      </c>
      <c r="G63" s="1">
        <v>3</v>
      </c>
      <c r="H63" s="6">
        <v>2.8383838383838382</v>
      </c>
      <c r="I63" s="6">
        <v>0.8772297619474281</v>
      </c>
      <c r="J63" s="1">
        <v>59</v>
      </c>
      <c r="K63" s="1">
        <v>2</v>
      </c>
      <c r="L63" s="1">
        <v>3</v>
      </c>
      <c r="M63" s="1">
        <v>3</v>
      </c>
      <c r="N63" s="6">
        <v>2.711864406779661</v>
      </c>
      <c r="O63" s="6">
        <v>0.9106808263625538</v>
      </c>
      <c r="P63" s="1">
        <v>40</v>
      </c>
      <c r="Q63" s="1">
        <v>3</v>
      </c>
      <c r="R63" s="1">
        <v>3</v>
      </c>
      <c r="S63" s="1">
        <v>3</v>
      </c>
      <c r="T63" s="6">
        <v>3.025</v>
      </c>
      <c r="U63" s="6">
        <v>0.8002403485107559</v>
      </c>
      <c r="V63" s="6">
        <f t="shared" si="6"/>
        <v>2.711864406779661</v>
      </c>
      <c r="W63" s="6">
        <f t="shared" si="6"/>
        <v>0.9106808263625538</v>
      </c>
      <c r="X63" s="1">
        <f t="shared" si="1"/>
        <v>59</v>
      </c>
      <c r="Y63" s="6">
        <f t="shared" si="7"/>
        <v>3.025</v>
      </c>
      <c r="Z63" s="6">
        <f t="shared" si="7"/>
        <v>0.8002403485107559</v>
      </c>
      <c r="AA63" s="1">
        <f t="shared" si="3"/>
        <v>40</v>
      </c>
      <c r="AB63" s="7">
        <v>0.07425555092165567</v>
      </c>
      <c r="AC63" s="7">
        <v>-0.364468990778604</v>
      </c>
      <c r="AD63" s="7">
        <f t="shared" si="4"/>
        <v>0.313135593220339</v>
      </c>
      <c r="AE63" s="6">
        <f t="shared" si="5"/>
        <v>-0.313135593220339</v>
      </c>
    </row>
    <row r="64" spans="1:31" s="1" customFormat="1" ht="39.75" customHeight="1">
      <c r="A64" s="9" t="s">
        <v>119</v>
      </c>
      <c r="B64" s="1" t="s">
        <v>81</v>
      </c>
      <c r="C64" s="1" t="s">
        <v>43</v>
      </c>
      <c r="D64" s="1">
        <v>98</v>
      </c>
      <c r="E64" s="1">
        <v>3</v>
      </c>
      <c r="F64" s="1">
        <v>3</v>
      </c>
      <c r="G64" s="1">
        <v>4</v>
      </c>
      <c r="H64" s="6">
        <v>3.36734693877551</v>
      </c>
      <c r="I64" s="6">
        <v>0.8896629166132072</v>
      </c>
      <c r="J64" s="1">
        <v>59</v>
      </c>
      <c r="K64" s="1">
        <v>3</v>
      </c>
      <c r="L64" s="1">
        <v>3</v>
      </c>
      <c r="M64" s="1">
        <v>4</v>
      </c>
      <c r="N64" s="6">
        <v>3.305084745762712</v>
      </c>
      <c r="O64" s="6">
        <v>0.9331858167355521</v>
      </c>
      <c r="P64" s="1">
        <v>39</v>
      </c>
      <c r="Q64" s="1">
        <v>3</v>
      </c>
      <c r="R64" s="1">
        <v>3</v>
      </c>
      <c r="S64" s="1">
        <v>4</v>
      </c>
      <c r="T64" s="6">
        <v>3.4615384615384617</v>
      </c>
      <c r="U64" s="6">
        <v>0.8222611266038826</v>
      </c>
      <c r="V64" s="6">
        <f t="shared" si="6"/>
        <v>3.305084745762712</v>
      </c>
      <c r="W64" s="6">
        <f t="shared" si="6"/>
        <v>0.9331858167355521</v>
      </c>
      <c r="X64" s="1">
        <f t="shared" si="1"/>
        <v>59</v>
      </c>
      <c r="Y64" s="6">
        <f t="shared" si="7"/>
        <v>3.4615384615384617</v>
      </c>
      <c r="Z64" s="6">
        <f t="shared" si="7"/>
        <v>0.8222611266038826</v>
      </c>
      <c r="AA64" s="1">
        <f t="shared" si="3"/>
        <v>39</v>
      </c>
      <c r="AB64" s="7">
        <v>0.38487262512392373</v>
      </c>
      <c r="AC64" s="7">
        <v>-0.17742679395418284</v>
      </c>
      <c r="AD64" s="7">
        <f t="shared" si="4"/>
        <v>0.15645371577574974</v>
      </c>
      <c r="AE64" s="6">
        <f t="shared" si="5"/>
        <v>-0.15645371577574974</v>
      </c>
    </row>
    <row r="65" spans="1:31" s="1" customFormat="1" ht="39.75" customHeight="1">
      <c r="A65" s="9" t="s">
        <v>138</v>
      </c>
      <c r="B65" s="1" t="s">
        <v>81</v>
      </c>
      <c r="C65" s="1" t="s">
        <v>43</v>
      </c>
      <c r="D65" s="1">
        <v>99</v>
      </c>
      <c r="E65" s="1">
        <v>3</v>
      </c>
      <c r="F65" s="1">
        <v>4</v>
      </c>
      <c r="G65" s="1">
        <v>4</v>
      </c>
      <c r="H65" s="6">
        <v>3.6363636363636362</v>
      </c>
      <c r="I65" s="6">
        <v>0.9524891713407228</v>
      </c>
      <c r="J65" s="1">
        <v>60</v>
      </c>
      <c r="K65" s="1">
        <v>3</v>
      </c>
      <c r="L65" s="1">
        <v>4</v>
      </c>
      <c r="M65" s="1">
        <v>4</v>
      </c>
      <c r="N65" s="6">
        <v>3.683333333333333</v>
      </c>
      <c r="O65" s="6">
        <v>1.0655096125625882</v>
      </c>
      <c r="P65" s="1">
        <v>39</v>
      </c>
      <c r="Q65" s="1">
        <v>3</v>
      </c>
      <c r="R65" s="1">
        <v>4</v>
      </c>
      <c r="S65" s="1">
        <v>4</v>
      </c>
      <c r="T65" s="6">
        <v>3.5641025641025643</v>
      </c>
      <c r="U65" s="6">
        <v>0.753758016274796</v>
      </c>
      <c r="V65" s="6">
        <f t="shared" si="6"/>
        <v>3.683333333333333</v>
      </c>
      <c r="W65" s="6">
        <f t="shared" si="6"/>
        <v>1.0655096125625882</v>
      </c>
      <c r="X65" s="1">
        <f t="shared" si="1"/>
        <v>60</v>
      </c>
      <c r="Y65" s="6">
        <f t="shared" si="7"/>
        <v>3.5641025641025643</v>
      </c>
      <c r="Z65" s="6">
        <f t="shared" si="7"/>
        <v>0.753758016274796</v>
      </c>
      <c r="AA65" s="1">
        <f t="shared" si="3"/>
        <v>39</v>
      </c>
      <c r="AB65" s="7">
        <v>0.5162595838120982</v>
      </c>
      <c r="AC65" s="7">
        <v>0.1260535488955496</v>
      </c>
      <c r="AD65" s="7">
        <f t="shared" si="4"/>
        <v>0.11923076923076881</v>
      </c>
      <c r="AE65" s="6">
        <f t="shared" si="5"/>
        <v>0.11923076923076881</v>
      </c>
    </row>
    <row r="66" spans="1:31" s="1" customFormat="1" ht="39.75" customHeight="1">
      <c r="A66" s="4" t="s">
        <v>160</v>
      </c>
      <c r="B66" s="1" t="s">
        <v>58</v>
      </c>
      <c r="C66" s="1" t="s">
        <v>40</v>
      </c>
      <c r="D66" s="1">
        <v>97</v>
      </c>
      <c r="E66" s="1">
        <v>3</v>
      </c>
      <c r="F66" s="1">
        <v>4</v>
      </c>
      <c r="G66" s="1">
        <v>4</v>
      </c>
      <c r="H66" s="6">
        <v>3.7010309278350517</v>
      </c>
      <c r="I66" s="6">
        <v>0.724064748106254</v>
      </c>
      <c r="J66" s="1">
        <v>60</v>
      </c>
      <c r="K66" s="1">
        <v>3</v>
      </c>
      <c r="L66" s="1">
        <v>4</v>
      </c>
      <c r="M66" s="1">
        <v>4</v>
      </c>
      <c r="N66" s="6">
        <v>3.683333333333333</v>
      </c>
      <c r="O66" s="6">
        <v>0.8334463200240206</v>
      </c>
      <c r="P66" s="1">
        <v>37</v>
      </c>
      <c r="Q66" s="1">
        <v>3</v>
      </c>
      <c r="R66" s="1">
        <v>4</v>
      </c>
      <c r="S66" s="1">
        <v>4</v>
      </c>
      <c r="T66" s="6">
        <v>3.72972972972973</v>
      </c>
      <c r="U66" s="6">
        <v>0.5081911631052415</v>
      </c>
      <c r="V66" s="6">
        <f t="shared" si="6"/>
        <v>3.683333333333333</v>
      </c>
      <c r="W66" s="6">
        <f t="shared" si="6"/>
        <v>0.8334463200240206</v>
      </c>
      <c r="X66" s="1">
        <f t="shared" si="1"/>
        <v>60</v>
      </c>
      <c r="Y66" s="6">
        <f t="shared" si="7"/>
        <v>3.72972972972973</v>
      </c>
      <c r="Z66" s="6">
        <f t="shared" si="7"/>
        <v>0.5081911631052415</v>
      </c>
      <c r="AA66" s="1">
        <f t="shared" si="3"/>
        <v>37</v>
      </c>
      <c r="AB66" s="7">
        <v>0.7341663449764122</v>
      </c>
      <c r="AC66" s="7">
        <v>-0.06444211110696013</v>
      </c>
      <c r="AD66" s="7">
        <f t="shared" si="4"/>
        <v>0.0463963963963967</v>
      </c>
      <c r="AE66" s="6">
        <f t="shared" si="5"/>
        <v>-0.0463963963963967</v>
      </c>
    </row>
    <row r="67" spans="1:31" s="1" customFormat="1" ht="39.75" customHeight="1">
      <c r="A67" s="15" t="s">
        <v>57</v>
      </c>
      <c r="B67" s="1" t="s">
        <v>58</v>
      </c>
      <c r="C67" s="1" t="s">
        <v>40</v>
      </c>
      <c r="D67" s="1">
        <v>101</v>
      </c>
      <c r="E67" s="1">
        <v>3</v>
      </c>
      <c r="F67" s="1">
        <v>4</v>
      </c>
      <c r="G67" s="1">
        <v>4</v>
      </c>
      <c r="H67" s="6">
        <v>3.3564356435643563</v>
      </c>
      <c r="I67" s="6">
        <v>0.9857399090616302</v>
      </c>
      <c r="J67" s="1">
        <v>62</v>
      </c>
      <c r="K67" s="1">
        <v>2</v>
      </c>
      <c r="L67" s="1">
        <v>3</v>
      </c>
      <c r="M67" s="1">
        <v>4</v>
      </c>
      <c r="N67" s="6">
        <v>3.161290322580645</v>
      </c>
      <c r="O67" s="6">
        <v>1.0113057358584603</v>
      </c>
      <c r="P67" s="1">
        <v>39</v>
      </c>
      <c r="Q67" s="1">
        <v>3</v>
      </c>
      <c r="R67" s="1">
        <v>4</v>
      </c>
      <c r="S67" s="1">
        <v>4</v>
      </c>
      <c r="T67" s="6">
        <v>3.6666666666666665</v>
      </c>
      <c r="U67" s="6">
        <v>0.8685539504902846</v>
      </c>
      <c r="V67" s="6">
        <f aca="true" t="shared" si="8" ref="V67:W98">N67</f>
        <v>3.161290322580645</v>
      </c>
      <c r="W67" s="6">
        <f t="shared" si="8"/>
        <v>1.0113057358584603</v>
      </c>
      <c r="X67" s="1">
        <f aca="true" t="shared" si="9" ref="X67:X122">J67</f>
        <v>62</v>
      </c>
      <c r="Y67" s="6">
        <f aca="true" t="shared" si="10" ref="Y67:Z98">T67</f>
        <v>3.6666666666666665</v>
      </c>
      <c r="Z67" s="6">
        <f t="shared" si="10"/>
        <v>0.8685539504902846</v>
      </c>
      <c r="AA67" s="1">
        <f aca="true" t="shared" si="11" ref="AA67:AA122">P67</f>
        <v>39</v>
      </c>
      <c r="AB67" s="7">
        <v>0.009014803422961426</v>
      </c>
      <c r="AC67" s="7">
        <v>-0.5322634515300787</v>
      </c>
      <c r="AD67" s="7">
        <f aca="true" t="shared" si="12" ref="AD67:AD122">ABS(V67-Y67)</f>
        <v>0.5053763440860215</v>
      </c>
      <c r="AE67" s="6">
        <f aca="true" t="shared" si="13" ref="AE67:AE122">V67-Y67</f>
        <v>-0.5053763440860215</v>
      </c>
    </row>
    <row r="68" spans="1:31" s="1" customFormat="1" ht="81" customHeight="1">
      <c r="A68" s="9" t="s">
        <v>142</v>
      </c>
      <c r="B68" s="1" t="s">
        <v>58</v>
      </c>
      <c r="C68" s="1" t="s">
        <v>43</v>
      </c>
      <c r="D68" s="1">
        <v>99</v>
      </c>
      <c r="E68" s="1">
        <v>3</v>
      </c>
      <c r="F68" s="1">
        <v>4</v>
      </c>
      <c r="G68" s="1">
        <v>4</v>
      </c>
      <c r="H68" s="6">
        <v>3.727272727272727</v>
      </c>
      <c r="I68" s="6">
        <v>0.8307628878815319</v>
      </c>
      <c r="J68" s="1">
        <v>60</v>
      </c>
      <c r="K68" s="1">
        <v>3</v>
      </c>
      <c r="L68" s="1">
        <v>4</v>
      </c>
      <c r="M68" s="1">
        <v>4</v>
      </c>
      <c r="N68" s="6">
        <v>3.7666666666666666</v>
      </c>
      <c r="O68" s="6">
        <v>0.8899946041860176</v>
      </c>
      <c r="P68" s="1">
        <v>39</v>
      </c>
      <c r="Q68" s="1">
        <v>3</v>
      </c>
      <c r="R68" s="1">
        <v>4</v>
      </c>
      <c r="S68" s="1">
        <v>4</v>
      </c>
      <c r="T68" s="6">
        <v>3.6666666666666665</v>
      </c>
      <c r="U68" s="6">
        <v>0.7374684055081994</v>
      </c>
      <c r="V68" s="6">
        <f t="shared" si="8"/>
        <v>3.7666666666666666</v>
      </c>
      <c r="W68" s="6">
        <f t="shared" si="8"/>
        <v>0.8899946041860176</v>
      </c>
      <c r="X68" s="1">
        <f t="shared" si="9"/>
        <v>60</v>
      </c>
      <c r="Y68" s="6">
        <f t="shared" si="10"/>
        <v>3.6666666666666665</v>
      </c>
      <c r="Z68" s="6">
        <f t="shared" si="10"/>
        <v>0.7374684055081994</v>
      </c>
      <c r="AA68" s="1">
        <f t="shared" si="11"/>
        <v>39</v>
      </c>
      <c r="AB68" s="7">
        <v>0.5454005171453821</v>
      </c>
      <c r="AC68" s="7">
        <v>0.12119582212148773</v>
      </c>
      <c r="AD68" s="7">
        <f t="shared" si="12"/>
        <v>0.10000000000000009</v>
      </c>
      <c r="AE68" s="6">
        <f t="shared" si="13"/>
        <v>0.10000000000000009</v>
      </c>
    </row>
    <row r="69" spans="1:31" s="1" customFormat="1" ht="39.75" customHeight="1">
      <c r="A69" s="11" t="s">
        <v>114</v>
      </c>
      <c r="B69" s="1" t="s">
        <v>58</v>
      </c>
      <c r="C69" s="1" t="s">
        <v>43</v>
      </c>
      <c r="D69" s="1">
        <v>101</v>
      </c>
      <c r="E69" s="1">
        <v>4</v>
      </c>
      <c r="F69" s="1">
        <v>4</v>
      </c>
      <c r="G69" s="1">
        <v>4</v>
      </c>
      <c r="H69" s="6">
        <v>4.03960396039604</v>
      </c>
      <c r="I69" s="6">
        <v>0.7200110010160664</v>
      </c>
      <c r="J69" s="1">
        <v>61</v>
      </c>
      <c r="K69" s="1">
        <v>4</v>
      </c>
      <c r="L69" s="1">
        <v>4</v>
      </c>
      <c r="M69" s="1">
        <v>5</v>
      </c>
      <c r="N69" s="6">
        <v>4.098360655737705</v>
      </c>
      <c r="O69" s="6">
        <v>0.7235311104296495</v>
      </c>
      <c r="P69" s="1">
        <v>40</v>
      </c>
      <c r="Q69" s="1">
        <v>4</v>
      </c>
      <c r="R69" s="1">
        <v>4</v>
      </c>
      <c r="S69" s="1">
        <v>4</v>
      </c>
      <c r="T69" s="6">
        <v>3.95</v>
      </c>
      <c r="U69" s="6">
        <v>0.7143223433831604</v>
      </c>
      <c r="V69" s="6">
        <f t="shared" si="8"/>
        <v>4.098360655737705</v>
      </c>
      <c r="W69" s="6">
        <f t="shared" si="8"/>
        <v>0.7235311104296495</v>
      </c>
      <c r="X69" s="1">
        <f t="shared" si="9"/>
        <v>61</v>
      </c>
      <c r="Y69" s="6">
        <f t="shared" si="10"/>
        <v>3.95</v>
      </c>
      <c r="Z69" s="6">
        <f t="shared" si="10"/>
        <v>0.7143223433831604</v>
      </c>
      <c r="AA69" s="1">
        <f t="shared" si="11"/>
        <v>40</v>
      </c>
      <c r="AB69" s="7">
        <v>0.31270772972037575</v>
      </c>
      <c r="AC69" s="7">
        <v>0.20815129517909287</v>
      </c>
      <c r="AD69" s="7">
        <f t="shared" si="12"/>
        <v>0.1483606557377044</v>
      </c>
      <c r="AE69" s="6">
        <f t="shared" si="13"/>
        <v>0.1483606557377044</v>
      </c>
    </row>
    <row r="70" spans="1:31" s="1" customFormat="1" ht="39.75" customHeight="1">
      <c r="A70" s="4" t="s">
        <v>171</v>
      </c>
      <c r="B70" s="1" t="s">
        <v>51</v>
      </c>
      <c r="C70" s="1" t="s">
        <v>40</v>
      </c>
      <c r="D70" s="1">
        <v>96</v>
      </c>
      <c r="E70" s="1">
        <v>3</v>
      </c>
      <c r="F70" s="1">
        <v>3</v>
      </c>
      <c r="G70" s="1">
        <v>4</v>
      </c>
      <c r="H70" s="6">
        <v>3.375</v>
      </c>
      <c r="I70" s="6">
        <v>0.8239826262859264</v>
      </c>
      <c r="J70" s="1">
        <v>58</v>
      </c>
      <c r="K70" s="1">
        <v>3</v>
      </c>
      <c r="L70" s="1">
        <v>3</v>
      </c>
      <c r="M70" s="1">
        <v>4</v>
      </c>
      <c r="N70" s="6">
        <v>3.3620689655172415</v>
      </c>
      <c r="O70" s="6">
        <v>0.8313648862609502</v>
      </c>
      <c r="P70" s="1">
        <v>38</v>
      </c>
      <c r="Q70" s="1">
        <v>3</v>
      </c>
      <c r="R70" s="1">
        <v>3</v>
      </c>
      <c r="S70" s="1">
        <v>4</v>
      </c>
      <c r="T70" s="6">
        <v>3.3947368421052633</v>
      </c>
      <c r="U70" s="6">
        <v>0.8232918002359211</v>
      </c>
      <c r="V70" s="6">
        <f t="shared" si="8"/>
        <v>3.3620689655172415</v>
      </c>
      <c r="W70" s="6">
        <f t="shared" si="8"/>
        <v>0.8313648862609502</v>
      </c>
      <c r="X70" s="1">
        <f t="shared" si="9"/>
        <v>58</v>
      </c>
      <c r="Y70" s="6">
        <f t="shared" si="10"/>
        <v>3.3947368421052633</v>
      </c>
      <c r="Z70" s="6">
        <f t="shared" si="10"/>
        <v>0.8232918002359211</v>
      </c>
      <c r="AA70" s="1">
        <f t="shared" si="11"/>
        <v>38</v>
      </c>
      <c r="AB70" s="7">
        <v>0.8502703303553518</v>
      </c>
      <c r="AC70" s="7">
        <v>-0.03986200749466658</v>
      </c>
      <c r="AD70" s="7">
        <f t="shared" si="12"/>
        <v>0.03266787658802173</v>
      </c>
      <c r="AE70" s="6">
        <f t="shared" si="13"/>
        <v>-0.03266787658802173</v>
      </c>
    </row>
    <row r="71" spans="1:31" s="1" customFormat="1" ht="39.75" customHeight="1">
      <c r="A71" s="15" t="s">
        <v>50</v>
      </c>
      <c r="B71" s="1" t="s">
        <v>51</v>
      </c>
      <c r="C71" s="1" t="s">
        <v>40</v>
      </c>
      <c r="D71" s="1">
        <v>95</v>
      </c>
      <c r="E71" s="1">
        <v>3</v>
      </c>
      <c r="F71" s="1">
        <v>4</v>
      </c>
      <c r="G71" s="1">
        <v>4</v>
      </c>
      <c r="H71" s="6">
        <v>3.831578947368421</v>
      </c>
      <c r="I71" s="6">
        <v>0.906860748171046</v>
      </c>
      <c r="J71" s="1">
        <v>61</v>
      </c>
      <c r="K71" s="1">
        <v>4</v>
      </c>
      <c r="L71" s="1">
        <v>4</v>
      </c>
      <c r="M71" s="1">
        <v>5</v>
      </c>
      <c r="N71" s="6">
        <v>4.032786885245901</v>
      </c>
      <c r="O71" s="6">
        <v>0.8557104867643435</v>
      </c>
      <c r="P71" s="1">
        <v>34</v>
      </c>
      <c r="Q71" s="1">
        <v>3</v>
      </c>
      <c r="R71" s="1">
        <v>3.5</v>
      </c>
      <c r="S71" s="1">
        <v>4</v>
      </c>
      <c r="T71" s="6">
        <v>3.4705882352941178</v>
      </c>
      <c r="U71" s="6">
        <v>0.8956221510397986</v>
      </c>
      <c r="V71" s="6">
        <f t="shared" si="8"/>
        <v>4.032786885245901</v>
      </c>
      <c r="W71" s="6">
        <f t="shared" si="8"/>
        <v>0.8557104867643435</v>
      </c>
      <c r="X71" s="1">
        <f t="shared" si="9"/>
        <v>61</v>
      </c>
      <c r="Y71" s="6">
        <f t="shared" si="10"/>
        <v>3.4705882352941178</v>
      </c>
      <c r="Z71" s="6">
        <f t="shared" si="10"/>
        <v>0.8956221510397986</v>
      </c>
      <c r="AA71" s="1">
        <f t="shared" si="11"/>
        <v>34</v>
      </c>
      <c r="AB71" s="7">
        <v>0.004038576552227336</v>
      </c>
      <c r="AC71" s="7">
        <v>0.6530550693004077</v>
      </c>
      <c r="AD71" s="7">
        <f t="shared" si="12"/>
        <v>0.5621986499517835</v>
      </c>
      <c r="AE71" s="6">
        <f t="shared" si="13"/>
        <v>0.5621986499517835</v>
      </c>
    </row>
    <row r="72" spans="1:31" s="1" customFormat="1" ht="25.5">
      <c r="A72" s="4" t="s">
        <v>120</v>
      </c>
      <c r="B72" s="1" t="s">
        <v>51</v>
      </c>
      <c r="C72" s="1" t="s">
        <v>40</v>
      </c>
      <c r="D72" s="1">
        <v>95</v>
      </c>
      <c r="E72" s="1">
        <v>3</v>
      </c>
      <c r="F72" s="1">
        <v>4</v>
      </c>
      <c r="G72" s="1">
        <v>4</v>
      </c>
      <c r="H72" s="6">
        <v>3.4842105263157896</v>
      </c>
      <c r="I72" s="6">
        <v>0.9549775300323773</v>
      </c>
      <c r="J72" s="1">
        <v>58</v>
      </c>
      <c r="K72" s="1">
        <v>3</v>
      </c>
      <c r="L72" s="1">
        <v>4</v>
      </c>
      <c r="M72" s="1">
        <v>4</v>
      </c>
      <c r="N72" s="6">
        <v>3.5517241379310347</v>
      </c>
      <c r="O72" s="6">
        <v>0.9764312714309136</v>
      </c>
      <c r="P72" s="1">
        <v>37</v>
      </c>
      <c r="Q72" s="1">
        <v>3</v>
      </c>
      <c r="R72" s="1">
        <v>3</v>
      </c>
      <c r="S72" s="1">
        <v>4</v>
      </c>
      <c r="T72" s="6">
        <v>3.3783783783783785</v>
      </c>
      <c r="U72" s="6">
        <v>0.9235003263956397</v>
      </c>
      <c r="V72" s="6">
        <f t="shared" si="8"/>
        <v>3.5517241379310347</v>
      </c>
      <c r="W72" s="6">
        <f t="shared" si="8"/>
        <v>0.9764312714309136</v>
      </c>
      <c r="X72" s="1">
        <f t="shared" si="9"/>
        <v>58</v>
      </c>
      <c r="Y72" s="6">
        <f t="shared" si="10"/>
        <v>3.3783783783783785</v>
      </c>
      <c r="Z72" s="6">
        <f t="shared" si="10"/>
        <v>0.9235003263956397</v>
      </c>
      <c r="AA72" s="1">
        <f t="shared" si="11"/>
        <v>37</v>
      </c>
      <c r="AB72" s="7">
        <v>0.38564211308601515</v>
      </c>
      <c r="AC72" s="7">
        <v>0.18320788941889388</v>
      </c>
      <c r="AD72" s="7">
        <f t="shared" si="12"/>
        <v>0.1733457595526562</v>
      </c>
      <c r="AE72" s="6">
        <f t="shared" si="13"/>
        <v>0.1733457595526562</v>
      </c>
    </row>
    <row r="73" spans="1:31" s="1" customFormat="1" ht="39.75" customHeight="1">
      <c r="A73" s="4" t="s">
        <v>154</v>
      </c>
      <c r="B73" s="1" t="s">
        <v>51</v>
      </c>
      <c r="C73" s="1" t="s">
        <v>40</v>
      </c>
      <c r="D73" s="1">
        <v>91</v>
      </c>
      <c r="E73" s="1">
        <v>3</v>
      </c>
      <c r="F73" s="1">
        <v>3</v>
      </c>
      <c r="G73" s="1">
        <v>4</v>
      </c>
      <c r="H73" s="6">
        <v>3.340659340659341</v>
      </c>
      <c r="I73" s="6">
        <v>0.8846817408886556</v>
      </c>
      <c r="J73" s="1">
        <v>56</v>
      </c>
      <c r="K73" s="1">
        <v>3</v>
      </c>
      <c r="L73" s="1">
        <v>3</v>
      </c>
      <c r="M73" s="1">
        <v>4</v>
      </c>
      <c r="N73" s="6">
        <v>3.375</v>
      </c>
      <c r="O73" s="6">
        <v>0.9057894597833127</v>
      </c>
      <c r="P73" s="1">
        <v>35</v>
      </c>
      <c r="Q73" s="1">
        <v>3</v>
      </c>
      <c r="R73" s="1">
        <v>3</v>
      </c>
      <c r="S73" s="1">
        <v>4</v>
      </c>
      <c r="T73" s="6">
        <v>3.2857142857142856</v>
      </c>
      <c r="U73" s="6">
        <v>0.8599394154935152</v>
      </c>
      <c r="V73" s="6">
        <f t="shared" si="8"/>
        <v>3.375</v>
      </c>
      <c r="W73" s="6">
        <f t="shared" si="8"/>
        <v>0.9057894597833127</v>
      </c>
      <c r="X73" s="1">
        <f t="shared" si="9"/>
        <v>56</v>
      </c>
      <c r="Y73" s="6">
        <f t="shared" si="10"/>
        <v>3.2857142857142856</v>
      </c>
      <c r="Z73" s="6">
        <f t="shared" si="10"/>
        <v>0.8599394154935152</v>
      </c>
      <c r="AA73" s="1">
        <f t="shared" si="11"/>
        <v>35</v>
      </c>
      <c r="AB73" s="7">
        <v>0.6382762872851009</v>
      </c>
      <c r="AC73" s="7">
        <v>0.10160716140005287</v>
      </c>
      <c r="AD73" s="7">
        <f t="shared" si="12"/>
        <v>0.08928571428571441</v>
      </c>
      <c r="AE73" s="6">
        <f t="shared" si="13"/>
        <v>0.08928571428571441</v>
      </c>
    </row>
    <row r="74" spans="1:31" s="1" customFormat="1" ht="39.75" customHeight="1">
      <c r="A74" s="4" t="s">
        <v>124</v>
      </c>
      <c r="B74" s="1" t="s">
        <v>51</v>
      </c>
      <c r="C74" s="1" t="s">
        <v>40</v>
      </c>
      <c r="D74" s="1">
        <v>99</v>
      </c>
      <c r="E74" s="1">
        <v>3</v>
      </c>
      <c r="F74" s="1">
        <v>4</v>
      </c>
      <c r="G74" s="1">
        <v>4</v>
      </c>
      <c r="H74" s="6">
        <v>3.585858585858586</v>
      </c>
      <c r="I74" s="6">
        <v>0.9584223964422274</v>
      </c>
      <c r="J74" s="1">
        <v>60</v>
      </c>
      <c r="K74" s="1">
        <v>3</v>
      </c>
      <c r="L74" s="1">
        <v>4</v>
      </c>
      <c r="M74" s="1">
        <v>4</v>
      </c>
      <c r="N74" s="6">
        <v>3.65</v>
      </c>
      <c r="O74" s="6">
        <v>0.9711953145392798</v>
      </c>
      <c r="P74" s="1">
        <v>39</v>
      </c>
      <c r="Q74" s="1">
        <v>3</v>
      </c>
      <c r="R74" s="1">
        <v>4</v>
      </c>
      <c r="S74" s="1">
        <v>4</v>
      </c>
      <c r="T74" s="6">
        <v>3.4871794871794872</v>
      </c>
      <c r="U74" s="6">
        <v>0.9423317907078573</v>
      </c>
      <c r="V74" s="6">
        <f t="shared" si="8"/>
        <v>3.65</v>
      </c>
      <c r="W74" s="6">
        <f t="shared" si="8"/>
        <v>0.9711953145392798</v>
      </c>
      <c r="X74" s="1">
        <f t="shared" si="9"/>
        <v>60</v>
      </c>
      <c r="Y74" s="6">
        <f t="shared" si="10"/>
        <v>3.4871794871794872</v>
      </c>
      <c r="Z74" s="6">
        <f t="shared" si="10"/>
        <v>0.9423317907078573</v>
      </c>
      <c r="AA74" s="1">
        <f t="shared" si="11"/>
        <v>39</v>
      </c>
      <c r="AB74" s="7">
        <v>0.408959298428349</v>
      </c>
      <c r="AC74" s="7">
        <v>0.17134582497880413</v>
      </c>
      <c r="AD74" s="7">
        <f t="shared" si="12"/>
        <v>0.1628205128205127</v>
      </c>
      <c r="AE74" s="6">
        <f t="shared" si="13"/>
        <v>0.1628205128205127</v>
      </c>
    </row>
    <row r="75" spans="1:31" s="1" customFormat="1" ht="39.75" customHeight="1">
      <c r="A75" s="10" t="s">
        <v>161</v>
      </c>
      <c r="B75" s="1" t="s">
        <v>51</v>
      </c>
      <c r="C75" s="1" t="s">
        <v>40</v>
      </c>
      <c r="D75" s="1">
        <v>98</v>
      </c>
      <c r="E75" s="1">
        <v>3</v>
      </c>
      <c r="F75" s="1">
        <v>3</v>
      </c>
      <c r="G75" s="1">
        <v>4</v>
      </c>
      <c r="H75" s="6">
        <v>3.2755102040816326</v>
      </c>
      <c r="I75" s="6">
        <v>0.8094877118059953</v>
      </c>
      <c r="J75" s="1">
        <v>59</v>
      </c>
      <c r="K75" s="1">
        <v>3</v>
      </c>
      <c r="L75" s="1">
        <v>3</v>
      </c>
      <c r="M75" s="1">
        <v>4</v>
      </c>
      <c r="N75" s="6">
        <v>3.2542372881355934</v>
      </c>
      <c r="O75" s="6">
        <v>0.8007156354976773</v>
      </c>
      <c r="P75" s="1">
        <v>39</v>
      </c>
      <c r="Q75" s="1">
        <v>3</v>
      </c>
      <c r="R75" s="1">
        <v>3</v>
      </c>
      <c r="S75" s="1">
        <v>4</v>
      </c>
      <c r="T75" s="6">
        <v>3.3076923076923075</v>
      </c>
      <c r="U75" s="6">
        <v>0.8320502943378438</v>
      </c>
      <c r="V75" s="6">
        <f t="shared" si="8"/>
        <v>3.2542372881355934</v>
      </c>
      <c r="W75" s="6">
        <f t="shared" si="8"/>
        <v>0.8007156354976773</v>
      </c>
      <c r="X75" s="1">
        <f t="shared" si="9"/>
        <v>59</v>
      </c>
      <c r="Y75" s="6">
        <f t="shared" si="10"/>
        <v>3.3076923076923075</v>
      </c>
      <c r="Z75" s="6">
        <f t="shared" si="10"/>
        <v>0.8320502943378438</v>
      </c>
      <c r="AA75" s="1">
        <f t="shared" si="11"/>
        <v>39</v>
      </c>
      <c r="AB75" s="7">
        <v>0.7528442772494501</v>
      </c>
      <c r="AC75" s="7">
        <v>-0.06641019141050714</v>
      </c>
      <c r="AD75" s="7">
        <f t="shared" si="12"/>
        <v>0.053455019556714056</v>
      </c>
      <c r="AE75" s="6">
        <f t="shared" si="13"/>
        <v>-0.053455019556714056</v>
      </c>
    </row>
    <row r="76" spans="1:31" s="1" customFormat="1" ht="39.75" customHeight="1">
      <c r="A76" s="4" t="s">
        <v>156</v>
      </c>
      <c r="B76" s="1" t="s">
        <v>51</v>
      </c>
      <c r="C76" s="1" t="s">
        <v>40</v>
      </c>
      <c r="D76" s="1">
        <v>96</v>
      </c>
      <c r="E76" s="1">
        <v>3</v>
      </c>
      <c r="F76" s="1">
        <v>3.5</v>
      </c>
      <c r="G76" s="1">
        <v>4</v>
      </c>
      <c r="H76" s="6">
        <v>3.5520833333333335</v>
      </c>
      <c r="I76" s="6">
        <v>0.9500115419428127</v>
      </c>
      <c r="J76" s="1">
        <v>58</v>
      </c>
      <c r="K76" s="1">
        <v>3</v>
      </c>
      <c r="L76" s="1">
        <v>4</v>
      </c>
      <c r="M76" s="1">
        <v>4</v>
      </c>
      <c r="N76" s="6">
        <v>3.586206896551724</v>
      </c>
      <c r="O76" s="6">
        <v>0.9917994059818696</v>
      </c>
      <c r="P76" s="1">
        <v>38</v>
      </c>
      <c r="Q76" s="1">
        <v>3</v>
      </c>
      <c r="R76" s="1">
        <v>3</v>
      </c>
      <c r="S76" s="1">
        <v>4</v>
      </c>
      <c r="T76" s="6">
        <v>3.5</v>
      </c>
      <c r="U76" s="6">
        <v>0.8929150560368535</v>
      </c>
      <c r="V76" s="6">
        <f t="shared" si="8"/>
        <v>3.586206896551724</v>
      </c>
      <c r="W76" s="6">
        <f t="shared" si="8"/>
        <v>0.9917994059818696</v>
      </c>
      <c r="X76" s="1">
        <f t="shared" si="9"/>
        <v>58</v>
      </c>
      <c r="Y76" s="6">
        <f t="shared" si="10"/>
        <v>3.5</v>
      </c>
      <c r="Z76" s="6">
        <f t="shared" si="10"/>
        <v>0.8929150560368535</v>
      </c>
      <c r="AA76" s="1">
        <f t="shared" si="11"/>
        <v>38</v>
      </c>
      <c r="AB76" s="7">
        <v>0.659198490166081</v>
      </c>
      <c r="AC76" s="7">
        <v>0.0913102404610906</v>
      </c>
      <c r="AD76" s="7">
        <f t="shared" si="12"/>
        <v>0.0862068965517242</v>
      </c>
      <c r="AE76" s="6">
        <f t="shared" si="13"/>
        <v>0.0862068965517242</v>
      </c>
    </row>
    <row r="77" spans="1:31" s="1" customFormat="1" ht="39.75" customHeight="1">
      <c r="A77" s="4" t="s">
        <v>82</v>
      </c>
      <c r="B77" s="1" t="s">
        <v>51</v>
      </c>
      <c r="C77" s="1" t="s">
        <v>40</v>
      </c>
      <c r="D77" s="1">
        <v>96</v>
      </c>
      <c r="E77" s="1">
        <v>2</v>
      </c>
      <c r="F77" s="1">
        <v>3</v>
      </c>
      <c r="G77" s="1">
        <v>3</v>
      </c>
      <c r="H77" s="6">
        <v>2.7708333333333335</v>
      </c>
      <c r="I77" s="6">
        <v>0.8519842680369495</v>
      </c>
      <c r="J77" s="1">
        <v>58</v>
      </c>
      <c r="K77" s="1">
        <v>2</v>
      </c>
      <c r="L77" s="1">
        <v>3</v>
      </c>
      <c r="M77" s="1">
        <v>3</v>
      </c>
      <c r="N77" s="6">
        <v>2.6551724137931036</v>
      </c>
      <c r="O77" s="6">
        <v>0.8695980950674564</v>
      </c>
      <c r="P77" s="1">
        <v>38</v>
      </c>
      <c r="Q77" s="1">
        <v>2</v>
      </c>
      <c r="R77" s="1">
        <v>3</v>
      </c>
      <c r="S77" s="1">
        <v>3</v>
      </c>
      <c r="T77" s="6">
        <v>2.9473684210526314</v>
      </c>
      <c r="U77" s="6">
        <v>0.8036191252299048</v>
      </c>
      <c r="V77" s="6">
        <f t="shared" si="8"/>
        <v>2.6551724137931036</v>
      </c>
      <c r="W77" s="6">
        <f t="shared" si="8"/>
        <v>0.8695980950674564</v>
      </c>
      <c r="X77" s="1">
        <f t="shared" si="9"/>
        <v>58</v>
      </c>
      <c r="Y77" s="6">
        <f t="shared" si="10"/>
        <v>2.9473684210526314</v>
      </c>
      <c r="Z77" s="6">
        <f t="shared" si="10"/>
        <v>0.8036191252299048</v>
      </c>
      <c r="AA77" s="1">
        <f t="shared" si="11"/>
        <v>38</v>
      </c>
      <c r="AB77" s="7">
        <v>0.0955102851422931</v>
      </c>
      <c r="AC77" s="7">
        <v>-0.349766631492583</v>
      </c>
      <c r="AD77" s="7">
        <f t="shared" si="12"/>
        <v>0.29219600725952777</v>
      </c>
      <c r="AE77" s="6">
        <f t="shared" si="13"/>
        <v>-0.29219600725952777</v>
      </c>
    </row>
    <row r="78" spans="1:31" s="1" customFormat="1" ht="12.75">
      <c r="A78" s="15" t="s">
        <v>47</v>
      </c>
      <c r="B78" s="1" t="s">
        <v>48</v>
      </c>
      <c r="C78" s="1" t="s">
        <v>40</v>
      </c>
      <c r="D78" s="1">
        <v>95</v>
      </c>
      <c r="E78" s="1">
        <v>3</v>
      </c>
      <c r="F78" s="1">
        <v>4</v>
      </c>
      <c r="G78" s="1">
        <v>4</v>
      </c>
      <c r="H78" s="6">
        <v>3.8105263157894735</v>
      </c>
      <c r="I78" s="6">
        <v>0.866574779060854</v>
      </c>
      <c r="J78" s="1">
        <v>59</v>
      </c>
      <c r="K78" s="1">
        <v>4</v>
      </c>
      <c r="L78" s="1">
        <v>4</v>
      </c>
      <c r="M78" s="1">
        <v>5</v>
      </c>
      <c r="N78" s="6">
        <v>4.016949152542373</v>
      </c>
      <c r="O78" s="6">
        <v>0.7985228911651734</v>
      </c>
      <c r="P78" s="1">
        <v>36</v>
      </c>
      <c r="Q78" s="1">
        <v>3</v>
      </c>
      <c r="R78" s="1">
        <v>3.5</v>
      </c>
      <c r="S78" s="1">
        <v>4</v>
      </c>
      <c r="T78" s="6">
        <v>3.4722222222222223</v>
      </c>
      <c r="U78" s="6">
        <v>0.8778581437993959</v>
      </c>
      <c r="V78" s="6">
        <f t="shared" si="8"/>
        <v>4.016949152542373</v>
      </c>
      <c r="W78" s="6">
        <f t="shared" si="8"/>
        <v>0.7985228911651734</v>
      </c>
      <c r="X78" s="1">
        <f t="shared" si="9"/>
        <v>59</v>
      </c>
      <c r="Y78" s="6">
        <f t="shared" si="10"/>
        <v>3.4722222222222223</v>
      </c>
      <c r="Z78" s="6">
        <f t="shared" si="10"/>
        <v>0.8778581437993959</v>
      </c>
      <c r="AA78" s="1">
        <f t="shared" si="11"/>
        <v>36</v>
      </c>
      <c r="AB78" s="7">
        <v>0.0033954663972016706</v>
      </c>
      <c r="AC78" s="7">
        <v>0.6638996969364072</v>
      </c>
      <c r="AD78" s="7">
        <f t="shared" si="12"/>
        <v>0.5447269303201505</v>
      </c>
      <c r="AE78" s="6">
        <f t="shared" si="13"/>
        <v>0.5447269303201505</v>
      </c>
    </row>
    <row r="79" spans="1:31" s="1" customFormat="1" ht="39.75" customHeight="1">
      <c r="A79" s="10" t="s">
        <v>110</v>
      </c>
      <c r="B79" s="1" t="s">
        <v>48</v>
      </c>
      <c r="C79" s="1" t="s">
        <v>40</v>
      </c>
      <c r="D79" s="1">
        <v>100</v>
      </c>
      <c r="E79" s="1">
        <v>3</v>
      </c>
      <c r="F79" s="1">
        <v>4</v>
      </c>
      <c r="G79" s="1">
        <v>4</v>
      </c>
      <c r="H79" s="6">
        <v>3.69</v>
      </c>
      <c r="I79" s="6">
        <v>0.7874649262672028</v>
      </c>
      <c r="J79" s="1">
        <v>60</v>
      </c>
      <c r="K79" s="1">
        <v>3</v>
      </c>
      <c r="L79" s="1">
        <v>4</v>
      </c>
      <c r="M79" s="1">
        <v>4</v>
      </c>
      <c r="N79" s="6">
        <v>3.7666666666666666</v>
      </c>
      <c r="O79" s="6">
        <v>0.7890493457677393</v>
      </c>
      <c r="P79" s="1">
        <v>40</v>
      </c>
      <c r="Q79" s="1">
        <v>3</v>
      </c>
      <c r="R79" s="1">
        <v>3.5</v>
      </c>
      <c r="S79" s="1">
        <v>4</v>
      </c>
      <c r="T79" s="6">
        <v>3.575</v>
      </c>
      <c r="U79" s="6">
        <v>0.7807787039970955</v>
      </c>
      <c r="V79" s="6">
        <f t="shared" si="8"/>
        <v>3.7666666666666666</v>
      </c>
      <c r="W79" s="6">
        <f t="shared" si="8"/>
        <v>0.7890493457677393</v>
      </c>
      <c r="X79" s="1">
        <f t="shared" si="9"/>
        <v>60</v>
      </c>
      <c r="Y79" s="6">
        <f t="shared" si="10"/>
        <v>3.575</v>
      </c>
      <c r="Z79" s="6">
        <f t="shared" si="10"/>
        <v>0.7807787039970955</v>
      </c>
      <c r="AA79" s="1">
        <f t="shared" si="11"/>
        <v>40</v>
      </c>
      <c r="AB79" s="7">
        <v>0.2344593167786556</v>
      </c>
      <c r="AC79" s="7">
        <v>0.24639903045851916</v>
      </c>
      <c r="AD79" s="7">
        <f t="shared" si="12"/>
        <v>0.19166666666666643</v>
      </c>
      <c r="AE79" s="6">
        <f t="shared" si="13"/>
        <v>0.19166666666666643</v>
      </c>
    </row>
    <row r="80" spans="1:31" s="1" customFormat="1" ht="39.75" customHeight="1">
      <c r="A80" s="4" t="s">
        <v>143</v>
      </c>
      <c r="B80" s="1" t="s">
        <v>48</v>
      </c>
      <c r="C80" s="1" t="s">
        <v>40</v>
      </c>
      <c r="D80" s="1">
        <v>95</v>
      </c>
      <c r="E80" s="1">
        <v>3</v>
      </c>
      <c r="F80" s="1">
        <v>3</v>
      </c>
      <c r="G80" s="1">
        <v>4</v>
      </c>
      <c r="H80" s="6">
        <v>3.4526315789473685</v>
      </c>
      <c r="I80" s="6">
        <v>0.8476302517448344</v>
      </c>
      <c r="J80" s="1">
        <v>59</v>
      </c>
      <c r="K80" s="1">
        <v>3</v>
      </c>
      <c r="L80" s="1">
        <v>3</v>
      </c>
      <c r="M80" s="1">
        <v>4</v>
      </c>
      <c r="N80" s="6">
        <v>3.4915254237288136</v>
      </c>
      <c r="O80" s="6">
        <v>0.9167574295784663</v>
      </c>
      <c r="P80" s="1">
        <v>36</v>
      </c>
      <c r="Q80" s="1">
        <v>3</v>
      </c>
      <c r="R80" s="1">
        <v>3</v>
      </c>
      <c r="S80" s="1">
        <v>4</v>
      </c>
      <c r="T80" s="6">
        <v>3.388888888888889</v>
      </c>
      <c r="U80" s="6">
        <v>0.7281199970875198</v>
      </c>
      <c r="V80" s="6">
        <f t="shared" si="8"/>
        <v>3.4915254237288136</v>
      </c>
      <c r="W80" s="6">
        <f t="shared" si="8"/>
        <v>0.9167574295784663</v>
      </c>
      <c r="X80" s="1">
        <f t="shared" si="9"/>
        <v>59</v>
      </c>
      <c r="Y80" s="6">
        <f t="shared" si="10"/>
        <v>3.388888888888889</v>
      </c>
      <c r="Z80" s="6">
        <f t="shared" si="10"/>
        <v>0.7281199970875198</v>
      </c>
      <c r="AA80" s="1">
        <f t="shared" si="11"/>
        <v>36</v>
      </c>
      <c r="AB80" s="7">
        <v>0.548085495499101</v>
      </c>
      <c r="AC80" s="7">
        <v>0.12194163065813504</v>
      </c>
      <c r="AD80" s="7">
        <f t="shared" si="12"/>
        <v>0.10263653483992474</v>
      </c>
      <c r="AE80" s="6">
        <f t="shared" si="13"/>
        <v>0.10263653483992474</v>
      </c>
    </row>
    <row r="81" spans="1:31" s="1" customFormat="1" ht="39.75" customHeight="1">
      <c r="A81" s="4" t="s">
        <v>150</v>
      </c>
      <c r="B81" s="1" t="s">
        <v>48</v>
      </c>
      <c r="C81" s="1" t="s">
        <v>40</v>
      </c>
      <c r="D81" s="1">
        <v>100</v>
      </c>
      <c r="E81" s="1">
        <v>3</v>
      </c>
      <c r="F81" s="1">
        <v>4</v>
      </c>
      <c r="G81" s="1">
        <v>4</v>
      </c>
      <c r="H81" s="6">
        <v>3.55</v>
      </c>
      <c r="I81" s="6">
        <v>0.8087276451565163</v>
      </c>
      <c r="J81" s="1">
        <v>62</v>
      </c>
      <c r="K81" s="1">
        <v>3</v>
      </c>
      <c r="L81" s="1">
        <v>4</v>
      </c>
      <c r="M81" s="1">
        <v>4</v>
      </c>
      <c r="N81" s="6">
        <v>3.5806451612903225</v>
      </c>
      <c r="O81" s="6">
        <v>0.8786798424158863</v>
      </c>
      <c r="P81" s="1">
        <v>38</v>
      </c>
      <c r="Q81" s="1">
        <v>3</v>
      </c>
      <c r="R81" s="1">
        <v>3</v>
      </c>
      <c r="S81" s="1">
        <v>4</v>
      </c>
      <c r="T81" s="6">
        <v>3.5</v>
      </c>
      <c r="U81" s="6">
        <v>0.6877303054053769</v>
      </c>
      <c r="V81" s="6">
        <f t="shared" si="8"/>
        <v>3.5806451612903225</v>
      </c>
      <c r="W81" s="6">
        <f t="shared" si="8"/>
        <v>0.8786798424158863</v>
      </c>
      <c r="X81" s="1">
        <f t="shared" si="9"/>
        <v>62</v>
      </c>
      <c r="Y81" s="6">
        <f t="shared" si="10"/>
        <v>3.5</v>
      </c>
      <c r="Z81" s="6">
        <f t="shared" si="10"/>
        <v>0.6877303054053769</v>
      </c>
      <c r="AA81" s="1">
        <f t="shared" si="11"/>
        <v>38</v>
      </c>
      <c r="AB81" s="7">
        <v>0.6105226672670442</v>
      </c>
      <c r="AC81" s="7">
        <v>0.10033972337106861</v>
      </c>
      <c r="AD81" s="7">
        <f t="shared" si="12"/>
        <v>0.08064516129032251</v>
      </c>
      <c r="AE81" s="6">
        <f t="shared" si="13"/>
        <v>0.08064516129032251</v>
      </c>
    </row>
    <row r="82" spans="1:31" s="1" customFormat="1" ht="39.75" customHeight="1">
      <c r="A82" s="4" t="s">
        <v>170</v>
      </c>
      <c r="B82" s="1" t="s">
        <v>63</v>
      </c>
      <c r="C82" s="1" t="s">
        <v>40</v>
      </c>
      <c r="D82" s="1">
        <v>101</v>
      </c>
      <c r="E82" s="1">
        <v>2</v>
      </c>
      <c r="F82" s="1">
        <v>3</v>
      </c>
      <c r="G82" s="1">
        <v>3</v>
      </c>
      <c r="H82" s="6">
        <v>2.722772277227723</v>
      </c>
      <c r="I82" s="6">
        <v>0.8845203432503753</v>
      </c>
      <c r="J82" s="1">
        <v>62</v>
      </c>
      <c r="K82" s="1">
        <v>2</v>
      </c>
      <c r="L82" s="1">
        <v>3</v>
      </c>
      <c r="M82" s="1">
        <v>3</v>
      </c>
      <c r="N82" s="6">
        <v>2.7096774193548385</v>
      </c>
      <c r="O82" s="6">
        <v>0.9301347826567851</v>
      </c>
      <c r="P82" s="1">
        <v>39</v>
      </c>
      <c r="Q82" s="1">
        <v>2</v>
      </c>
      <c r="R82" s="1">
        <v>3</v>
      </c>
      <c r="S82" s="1">
        <v>3</v>
      </c>
      <c r="T82" s="6">
        <v>2.7435897435897436</v>
      </c>
      <c r="U82" s="6">
        <v>0.8181477384906113</v>
      </c>
      <c r="V82" s="6">
        <f t="shared" si="8"/>
        <v>2.7096774193548385</v>
      </c>
      <c r="W82" s="6">
        <f t="shared" si="8"/>
        <v>0.9301347826567851</v>
      </c>
      <c r="X82" s="1">
        <f t="shared" si="9"/>
        <v>62</v>
      </c>
      <c r="Y82" s="6">
        <f t="shared" si="10"/>
        <v>2.7435897435897436</v>
      </c>
      <c r="Z82" s="6">
        <f t="shared" si="10"/>
        <v>0.8181477384906113</v>
      </c>
      <c r="AA82" s="1">
        <f t="shared" si="11"/>
        <v>39</v>
      </c>
      <c r="AB82" s="7">
        <v>0.8479902469445076</v>
      </c>
      <c r="AC82" s="7">
        <v>-0.03853779366870108</v>
      </c>
      <c r="AD82" s="7">
        <f t="shared" si="12"/>
        <v>0.03391232423490509</v>
      </c>
      <c r="AE82" s="6">
        <f t="shared" si="13"/>
        <v>-0.03391232423490509</v>
      </c>
    </row>
    <row r="83" spans="1:31" s="1" customFormat="1" ht="39.75" customHeight="1">
      <c r="A83" s="4" t="s">
        <v>129</v>
      </c>
      <c r="B83" s="1" t="s">
        <v>63</v>
      </c>
      <c r="C83" s="1" t="s">
        <v>40</v>
      </c>
      <c r="D83" s="1">
        <v>99</v>
      </c>
      <c r="E83" s="1">
        <v>3</v>
      </c>
      <c r="F83" s="1">
        <v>3</v>
      </c>
      <c r="G83" s="1">
        <v>4</v>
      </c>
      <c r="H83" s="6">
        <v>3.393939393939394</v>
      </c>
      <c r="I83" s="6">
        <v>0.8549756150978078</v>
      </c>
      <c r="J83" s="1">
        <v>61</v>
      </c>
      <c r="K83" s="1">
        <v>3</v>
      </c>
      <c r="L83" s="1">
        <v>3</v>
      </c>
      <c r="M83" s="1">
        <v>4</v>
      </c>
      <c r="N83" s="6">
        <v>3.3442622950819674</v>
      </c>
      <c r="O83" s="6">
        <v>0.8541125199417879</v>
      </c>
      <c r="P83" s="1">
        <v>38</v>
      </c>
      <c r="Q83" s="1">
        <v>3</v>
      </c>
      <c r="R83" s="1">
        <v>3.5</v>
      </c>
      <c r="S83" s="1">
        <v>4</v>
      </c>
      <c r="T83" s="6">
        <v>3.473684210526316</v>
      </c>
      <c r="U83" s="6">
        <v>0.861702968365492</v>
      </c>
      <c r="V83" s="6">
        <f t="shared" si="8"/>
        <v>3.3442622950819674</v>
      </c>
      <c r="W83" s="6">
        <f t="shared" si="8"/>
        <v>0.8541125199417879</v>
      </c>
      <c r="X83" s="1">
        <f t="shared" si="9"/>
        <v>61</v>
      </c>
      <c r="Y83" s="6">
        <f t="shared" si="10"/>
        <v>3.473684210526316</v>
      </c>
      <c r="Z83" s="6">
        <f t="shared" si="10"/>
        <v>0.861702968365492</v>
      </c>
      <c r="AA83" s="1">
        <f t="shared" si="11"/>
        <v>38</v>
      </c>
      <c r="AB83" s="7">
        <v>0.468050583931247</v>
      </c>
      <c r="AC83" s="7">
        <v>-0.15256353267272416</v>
      </c>
      <c r="AD83" s="7">
        <f t="shared" si="12"/>
        <v>0.12942191544434856</v>
      </c>
      <c r="AE83" s="6">
        <f t="shared" si="13"/>
        <v>-0.12942191544434856</v>
      </c>
    </row>
    <row r="84" spans="1:31" s="1" customFormat="1" ht="39.75" customHeight="1">
      <c r="A84" s="15" t="s">
        <v>62</v>
      </c>
      <c r="B84" s="1" t="s">
        <v>63</v>
      </c>
      <c r="C84" s="1" t="s">
        <v>40</v>
      </c>
      <c r="D84" s="1">
        <v>94</v>
      </c>
      <c r="E84" s="1">
        <v>2</v>
      </c>
      <c r="F84" s="1">
        <v>3</v>
      </c>
      <c r="G84" s="1">
        <v>4</v>
      </c>
      <c r="H84" s="6">
        <v>3.021276595744681</v>
      </c>
      <c r="I84" s="6">
        <v>0.9272310890843937</v>
      </c>
      <c r="J84" s="1">
        <v>60</v>
      </c>
      <c r="K84" s="1">
        <v>2</v>
      </c>
      <c r="L84" s="1">
        <v>3</v>
      </c>
      <c r="M84" s="1">
        <v>3.25</v>
      </c>
      <c r="N84" s="6">
        <v>2.85</v>
      </c>
      <c r="O84" s="6">
        <v>0.9173469483945609</v>
      </c>
      <c r="P84" s="1">
        <v>34</v>
      </c>
      <c r="Q84" s="1">
        <v>3</v>
      </c>
      <c r="R84" s="1">
        <v>3</v>
      </c>
      <c r="S84" s="1">
        <v>4</v>
      </c>
      <c r="T84" s="6">
        <v>3.323529411764706</v>
      </c>
      <c r="U84" s="6">
        <v>0.878034590168848</v>
      </c>
      <c r="V84" s="6">
        <f t="shared" si="8"/>
        <v>2.85</v>
      </c>
      <c r="W84" s="6">
        <f t="shared" si="8"/>
        <v>0.9173469483945609</v>
      </c>
      <c r="X84" s="1">
        <f t="shared" si="9"/>
        <v>60</v>
      </c>
      <c r="Y84" s="6">
        <f t="shared" si="10"/>
        <v>3.323529411764706</v>
      </c>
      <c r="Z84" s="6">
        <f t="shared" si="10"/>
        <v>0.878034590168848</v>
      </c>
      <c r="AA84" s="1">
        <f t="shared" si="11"/>
        <v>34</v>
      </c>
      <c r="AB84" s="7">
        <v>0.015835731463019555</v>
      </c>
      <c r="AC84" s="7">
        <v>-0.5298054622248998</v>
      </c>
      <c r="AD84" s="7">
        <f t="shared" si="12"/>
        <v>0.473529411764706</v>
      </c>
      <c r="AE84" s="6">
        <f t="shared" si="13"/>
        <v>-0.473529411764706</v>
      </c>
    </row>
    <row r="85" spans="1:31" s="1" customFormat="1" ht="39.75" customHeight="1">
      <c r="A85" s="9" t="s">
        <v>166</v>
      </c>
      <c r="B85" s="1" t="s">
        <v>63</v>
      </c>
      <c r="C85" s="1" t="s">
        <v>43</v>
      </c>
      <c r="D85" s="1">
        <v>101</v>
      </c>
      <c r="E85" s="1">
        <v>4</v>
      </c>
      <c r="F85" s="1">
        <v>4</v>
      </c>
      <c r="G85" s="1">
        <v>5</v>
      </c>
      <c r="H85" s="6">
        <v>4.188118811881188</v>
      </c>
      <c r="I85" s="6">
        <v>0.7964028037008494</v>
      </c>
      <c r="J85" s="1">
        <v>63</v>
      </c>
      <c r="K85" s="1">
        <v>4</v>
      </c>
      <c r="L85" s="1">
        <v>4</v>
      </c>
      <c r="M85" s="1">
        <v>5</v>
      </c>
      <c r="N85" s="6">
        <v>4.174603174603175</v>
      </c>
      <c r="O85" s="6">
        <v>0.7939221246380271</v>
      </c>
      <c r="P85" s="1">
        <v>38</v>
      </c>
      <c r="Q85" s="1">
        <v>4</v>
      </c>
      <c r="R85" s="1">
        <v>4</v>
      </c>
      <c r="S85" s="1">
        <v>5</v>
      </c>
      <c r="T85" s="6">
        <v>4.2105263157894735</v>
      </c>
      <c r="U85" s="6">
        <v>0.8106685508201</v>
      </c>
      <c r="V85" s="6">
        <f t="shared" si="8"/>
        <v>4.174603174603175</v>
      </c>
      <c r="W85" s="6">
        <f t="shared" si="8"/>
        <v>0.7939221246380271</v>
      </c>
      <c r="X85" s="1">
        <f t="shared" si="9"/>
        <v>63</v>
      </c>
      <c r="Y85" s="6">
        <f t="shared" si="10"/>
        <v>4.2105263157894735</v>
      </c>
      <c r="Z85" s="6">
        <f t="shared" si="10"/>
        <v>0.8106685508201</v>
      </c>
      <c r="AA85" s="1">
        <f t="shared" si="11"/>
        <v>38</v>
      </c>
      <c r="AB85" s="7">
        <v>0.8284575463414343</v>
      </c>
      <c r="AC85" s="7">
        <v>-0.045342656389801894</v>
      </c>
      <c r="AD85" s="7">
        <f t="shared" si="12"/>
        <v>0.03592314118629858</v>
      </c>
      <c r="AE85" s="6">
        <f t="shared" si="13"/>
        <v>-0.03592314118629858</v>
      </c>
    </row>
    <row r="86" spans="1:31" s="1" customFormat="1" ht="39.75" customHeight="1">
      <c r="A86" s="9" t="s">
        <v>176</v>
      </c>
      <c r="B86" s="1" t="s">
        <v>103</v>
      </c>
      <c r="C86" s="1" t="s">
        <v>43</v>
      </c>
      <c r="D86" s="1">
        <v>97</v>
      </c>
      <c r="E86" s="1">
        <v>3</v>
      </c>
      <c r="F86" s="1">
        <v>3</v>
      </c>
      <c r="G86" s="1">
        <v>4</v>
      </c>
      <c r="H86" s="6">
        <v>3.2371134020618557</v>
      </c>
      <c r="I86" s="6">
        <v>0.9658027304213561</v>
      </c>
      <c r="J86" s="1">
        <v>60</v>
      </c>
      <c r="K86" s="1">
        <v>2</v>
      </c>
      <c r="L86" s="1">
        <v>3</v>
      </c>
      <c r="M86" s="1">
        <v>4</v>
      </c>
      <c r="N86" s="6">
        <v>3.2333333333333334</v>
      </c>
      <c r="O86" s="6">
        <v>1.0474612838873512</v>
      </c>
      <c r="P86" s="1">
        <v>37</v>
      </c>
      <c r="Q86" s="1">
        <v>3</v>
      </c>
      <c r="R86" s="1">
        <v>3</v>
      </c>
      <c r="S86" s="1">
        <v>4</v>
      </c>
      <c r="T86" s="6">
        <v>3.2432432432432434</v>
      </c>
      <c r="U86" s="6">
        <v>0.8301741920760907</v>
      </c>
      <c r="V86" s="6">
        <f t="shared" si="8"/>
        <v>3.2333333333333334</v>
      </c>
      <c r="W86" s="6">
        <f t="shared" si="8"/>
        <v>1.0474612838873512</v>
      </c>
      <c r="X86" s="1">
        <f t="shared" si="9"/>
        <v>60</v>
      </c>
      <c r="Y86" s="6">
        <f t="shared" si="10"/>
        <v>3.2432432432432434</v>
      </c>
      <c r="Z86" s="6">
        <f t="shared" si="10"/>
        <v>0.8301741920760907</v>
      </c>
      <c r="AA86" s="1">
        <f t="shared" si="11"/>
        <v>37</v>
      </c>
      <c r="AB86" s="7">
        <v>0.9589790293852596</v>
      </c>
      <c r="AC86" s="7">
        <v>-0.010314233964659926</v>
      </c>
      <c r="AD86" s="7">
        <f t="shared" si="12"/>
        <v>0.00990990990991003</v>
      </c>
      <c r="AE86" s="6">
        <f t="shared" si="13"/>
        <v>-0.00990990990991003</v>
      </c>
    </row>
    <row r="87" spans="1:31" s="1" customFormat="1" ht="39.75" customHeight="1">
      <c r="A87" s="9" t="s">
        <v>137</v>
      </c>
      <c r="B87" s="1" t="s">
        <v>103</v>
      </c>
      <c r="C87" s="1" t="s">
        <v>43</v>
      </c>
      <c r="D87" s="1">
        <v>91</v>
      </c>
      <c r="E87" s="1">
        <v>2</v>
      </c>
      <c r="F87" s="1">
        <v>3</v>
      </c>
      <c r="G87" s="1">
        <v>3</v>
      </c>
      <c r="H87" s="6">
        <v>2.7472527472527473</v>
      </c>
      <c r="I87" s="6">
        <v>0.9954720442908435</v>
      </c>
      <c r="J87" s="1">
        <v>59</v>
      </c>
      <c r="K87" s="1">
        <v>2</v>
      </c>
      <c r="L87" s="1">
        <v>3</v>
      </c>
      <c r="M87" s="1">
        <v>3.5</v>
      </c>
      <c r="N87" s="6">
        <v>2.7966101694915255</v>
      </c>
      <c r="O87" s="6">
        <v>1.0468287251956732</v>
      </c>
      <c r="P87" s="1">
        <v>32</v>
      </c>
      <c r="Q87" s="1">
        <v>2</v>
      </c>
      <c r="R87" s="1">
        <v>3</v>
      </c>
      <c r="S87" s="1">
        <v>3</v>
      </c>
      <c r="T87" s="6">
        <v>2.65625</v>
      </c>
      <c r="U87" s="6">
        <v>0.9019468191174738</v>
      </c>
      <c r="V87" s="6">
        <f t="shared" si="8"/>
        <v>2.7966101694915255</v>
      </c>
      <c r="W87" s="6">
        <f t="shared" si="8"/>
        <v>1.0468287251956732</v>
      </c>
      <c r="X87" s="1">
        <f t="shared" si="9"/>
        <v>59</v>
      </c>
      <c r="Y87" s="6">
        <f t="shared" si="10"/>
        <v>2.65625</v>
      </c>
      <c r="Z87" s="6">
        <f t="shared" si="10"/>
        <v>0.9019468191174738</v>
      </c>
      <c r="AA87" s="1">
        <f t="shared" si="11"/>
        <v>32</v>
      </c>
      <c r="AB87" s="7">
        <v>0.5055187010585975</v>
      </c>
      <c r="AC87" s="7">
        <v>0.14210577434282573</v>
      </c>
      <c r="AD87" s="7">
        <f t="shared" si="12"/>
        <v>0.14036016949152552</v>
      </c>
      <c r="AE87" s="6">
        <f t="shared" si="13"/>
        <v>0.14036016949152552</v>
      </c>
    </row>
    <row r="88" spans="1:31" s="1" customFormat="1" ht="39.75" customHeight="1">
      <c r="A88" s="9" t="s">
        <v>164</v>
      </c>
      <c r="B88" s="1" t="s">
        <v>103</v>
      </c>
      <c r="C88" s="1" t="s">
        <v>43</v>
      </c>
      <c r="D88" s="1">
        <v>96</v>
      </c>
      <c r="E88" s="1">
        <v>2</v>
      </c>
      <c r="F88" s="1">
        <v>3</v>
      </c>
      <c r="G88" s="1">
        <v>4</v>
      </c>
      <c r="H88" s="6">
        <v>3.09375</v>
      </c>
      <c r="I88" s="6">
        <v>1.0369806880402457</v>
      </c>
      <c r="J88" s="1">
        <v>61</v>
      </c>
      <c r="K88" s="1">
        <v>2</v>
      </c>
      <c r="L88" s="1">
        <v>3</v>
      </c>
      <c r="M88" s="1">
        <v>4</v>
      </c>
      <c r="N88" s="6">
        <v>3.1147540983606556</v>
      </c>
      <c r="O88" s="6">
        <v>1.0816401227724755</v>
      </c>
      <c r="P88" s="1">
        <v>35</v>
      </c>
      <c r="Q88" s="1">
        <v>2</v>
      </c>
      <c r="R88" s="1">
        <v>3</v>
      </c>
      <c r="S88" s="1">
        <v>4</v>
      </c>
      <c r="T88" s="6">
        <v>3.057142857142857</v>
      </c>
      <c r="U88" s="6">
        <v>0.9684085532720271</v>
      </c>
      <c r="V88" s="6">
        <f t="shared" si="8"/>
        <v>3.1147540983606556</v>
      </c>
      <c r="W88" s="6">
        <f t="shared" si="8"/>
        <v>1.0816401227724755</v>
      </c>
      <c r="X88" s="1">
        <f t="shared" si="9"/>
        <v>61</v>
      </c>
      <c r="Y88" s="6">
        <f t="shared" si="10"/>
        <v>3.057142857142857</v>
      </c>
      <c r="Z88" s="6">
        <f t="shared" si="10"/>
        <v>0.9684085532720271</v>
      </c>
      <c r="AA88" s="1">
        <f t="shared" si="11"/>
        <v>35</v>
      </c>
      <c r="AB88" s="7">
        <v>0.788882082694903</v>
      </c>
      <c r="AC88" s="7">
        <v>0.05586854189324009</v>
      </c>
      <c r="AD88" s="7">
        <f t="shared" si="12"/>
        <v>0.0576112412177987</v>
      </c>
      <c r="AE88" s="6">
        <f t="shared" si="13"/>
        <v>0.0576112412177987</v>
      </c>
    </row>
    <row r="89" spans="1:31" s="1" customFormat="1" ht="39.75" customHeight="1">
      <c r="A89" s="9" t="s">
        <v>102</v>
      </c>
      <c r="B89" s="1" t="s">
        <v>103</v>
      </c>
      <c r="C89" s="1" t="s">
        <v>43</v>
      </c>
      <c r="D89" s="1">
        <v>94</v>
      </c>
      <c r="E89" s="1">
        <v>2.25</v>
      </c>
      <c r="F89" s="1">
        <v>3</v>
      </c>
      <c r="G89" s="1">
        <v>4</v>
      </c>
      <c r="H89" s="6">
        <v>3.2127659574468086</v>
      </c>
      <c r="I89" s="6">
        <v>1.0039956777691728</v>
      </c>
      <c r="J89" s="1">
        <v>61</v>
      </c>
      <c r="K89" s="1">
        <v>3</v>
      </c>
      <c r="L89" s="1">
        <v>3</v>
      </c>
      <c r="M89" s="1">
        <v>4</v>
      </c>
      <c r="N89" s="6">
        <v>3.3114754098360657</v>
      </c>
      <c r="O89" s="6">
        <v>1.008976108183562</v>
      </c>
      <c r="P89" s="1">
        <v>33</v>
      </c>
      <c r="Q89" s="1">
        <v>2</v>
      </c>
      <c r="R89" s="1">
        <v>3</v>
      </c>
      <c r="S89" s="1">
        <v>4</v>
      </c>
      <c r="T89" s="6">
        <v>3.0303030303030303</v>
      </c>
      <c r="U89" s="6">
        <v>0.9837698055455002</v>
      </c>
      <c r="V89" s="6">
        <f t="shared" si="8"/>
        <v>3.3114754098360657</v>
      </c>
      <c r="W89" s="6">
        <f t="shared" si="8"/>
        <v>1.008976108183562</v>
      </c>
      <c r="X89" s="1">
        <f t="shared" si="9"/>
        <v>61</v>
      </c>
      <c r="Y89" s="6">
        <f t="shared" si="10"/>
        <v>3.0303030303030303</v>
      </c>
      <c r="Z89" s="6">
        <f t="shared" si="10"/>
        <v>0.9837698055455002</v>
      </c>
      <c r="AA89" s="1">
        <f t="shared" si="11"/>
        <v>33</v>
      </c>
      <c r="AB89" s="7">
        <v>0.19440919743158092</v>
      </c>
      <c r="AC89" s="7">
        <v>0.284132400754525</v>
      </c>
      <c r="AD89" s="7">
        <f t="shared" si="12"/>
        <v>0.2811723795330354</v>
      </c>
      <c r="AE89" s="6">
        <f t="shared" si="13"/>
        <v>0.2811723795330354</v>
      </c>
    </row>
    <row r="90" spans="1:31" s="1" customFormat="1" ht="39.75" customHeight="1">
      <c r="A90" s="9" t="s">
        <v>151</v>
      </c>
      <c r="B90" s="1" t="s">
        <v>123</v>
      </c>
      <c r="C90" s="1" t="s">
        <v>43</v>
      </c>
      <c r="D90" s="1">
        <v>103</v>
      </c>
      <c r="E90" s="1">
        <v>3</v>
      </c>
      <c r="F90" s="1">
        <v>4</v>
      </c>
      <c r="G90" s="1">
        <v>4</v>
      </c>
      <c r="H90" s="6">
        <v>3.825242718446602</v>
      </c>
      <c r="I90" s="6">
        <v>0.784996371491794</v>
      </c>
      <c r="J90" s="1">
        <v>63</v>
      </c>
      <c r="K90" s="1">
        <v>4</v>
      </c>
      <c r="L90" s="1">
        <v>4</v>
      </c>
      <c r="M90" s="1">
        <v>4</v>
      </c>
      <c r="N90" s="6">
        <v>3.857142857142857</v>
      </c>
      <c r="O90" s="6">
        <v>0.7374135894078148</v>
      </c>
      <c r="P90" s="1">
        <v>40</v>
      </c>
      <c r="Q90" s="1">
        <v>3</v>
      </c>
      <c r="R90" s="1">
        <v>4</v>
      </c>
      <c r="S90" s="1">
        <v>4</v>
      </c>
      <c r="T90" s="6">
        <v>3.775</v>
      </c>
      <c r="U90" s="6">
        <v>0.8619447302169198</v>
      </c>
      <c r="V90" s="6">
        <f t="shared" si="8"/>
        <v>3.857142857142857</v>
      </c>
      <c r="W90" s="6">
        <f t="shared" si="8"/>
        <v>0.7374135894078148</v>
      </c>
      <c r="X90" s="1">
        <f t="shared" si="9"/>
        <v>63</v>
      </c>
      <c r="Y90" s="6">
        <f t="shared" si="10"/>
        <v>3.775</v>
      </c>
      <c r="Z90" s="6">
        <f t="shared" si="10"/>
        <v>0.8619447302169198</v>
      </c>
      <c r="AA90" s="1">
        <f t="shared" si="11"/>
        <v>40</v>
      </c>
      <c r="AB90" s="7">
        <v>0.6199554585544194</v>
      </c>
      <c r="AC90" s="7">
        <v>0.10529112264425226</v>
      </c>
      <c r="AD90" s="7">
        <f t="shared" si="12"/>
        <v>0.0821428571428573</v>
      </c>
      <c r="AE90" s="6">
        <f t="shared" si="13"/>
        <v>0.0821428571428573</v>
      </c>
    </row>
    <row r="91" spans="1:31" s="1" customFormat="1" ht="39.75" customHeight="1">
      <c r="A91" s="9" t="s">
        <v>122</v>
      </c>
      <c r="B91" s="1" t="s">
        <v>123</v>
      </c>
      <c r="C91" s="1" t="s">
        <v>43</v>
      </c>
      <c r="D91" s="1">
        <v>98</v>
      </c>
      <c r="E91" s="1">
        <v>2</v>
      </c>
      <c r="F91" s="1">
        <v>3</v>
      </c>
      <c r="G91" s="1">
        <v>4</v>
      </c>
      <c r="H91" s="6">
        <v>2.938775510204082</v>
      </c>
      <c r="I91" s="6">
        <v>1.043549914144787</v>
      </c>
      <c r="J91" s="1">
        <v>62</v>
      </c>
      <c r="K91" s="1">
        <v>2</v>
      </c>
      <c r="L91" s="1">
        <v>3</v>
      </c>
      <c r="M91" s="1">
        <v>3.75</v>
      </c>
      <c r="N91" s="6">
        <v>2.870967741935484</v>
      </c>
      <c r="O91" s="6">
        <v>1.047774706226454</v>
      </c>
      <c r="P91" s="1">
        <v>36</v>
      </c>
      <c r="Q91" s="1">
        <v>2</v>
      </c>
      <c r="R91" s="1">
        <v>3</v>
      </c>
      <c r="S91" s="1">
        <v>4</v>
      </c>
      <c r="T91" s="6">
        <v>3.0555555555555554</v>
      </c>
      <c r="U91" s="6">
        <v>1.0404516723710349</v>
      </c>
      <c r="V91" s="6">
        <f t="shared" si="8"/>
        <v>2.870967741935484</v>
      </c>
      <c r="W91" s="6">
        <f t="shared" si="8"/>
        <v>1.047774706226454</v>
      </c>
      <c r="X91" s="1">
        <f t="shared" si="9"/>
        <v>62</v>
      </c>
      <c r="Y91" s="6">
        <f t="shared" si="10"/>
        <v>3.0555555555555554</v>
      </c>
      <c r="Z91" s="6">
        <f t="shared" si="10"/>
        <v>1.0404516723710349</v>
      </c>
      <c r="AA91" s="1">
        <f t="shared" si="11"/>
        <v>36</v>
      </c>
      <c r="AB91" s="7">
        <v>0.401132394230412</v>
      </c>
      <c r="AC91" s="7">
        <v>-0.17845064171254518</v>
      </c>
      <c r="AD91" s="7">
        <f t="shared" si="12"/>
        <v>0.18458781362007137</v>
      </c>
      <c r="AE91" s="6">
        <f t="shared" si="13"/>
        <v>-0.18458781362007137</v>
      </c>
    </row>
    <row r="92" spans="1:31" s="1" customFormat="1" ht="39.75" customHeight="1">
      <c r="A92" s="9" t="s">
        <v>136</v>
      </c>
      <c r="B92" s="1" t="s">
        <v>123</v>
      </c>
      <c r="C92" s="1" t="s">
        <v>43</v>
      </c>
      <c r="D92" s="1">
        <v>102</v>
      </c>
      <c r="E92" s="1">
        <v>3</v>
      </c>
      <c r="F92" s="1">
        <v>4</v>
      </c>
      <c r="G92" s="1">
        <v>4</v>
      </c>
      <c r="H92" s="6">
        <v>3.4901960784313726</v>
      </c>
      <c r="I92" s="6">
        <v>0.9412977984309767</v>
      </c>
      <c r="J92" s="1">
        <v>63</v>
      </c>
      <c r="K92" s="1">
        <v>3</v>
      </c>
      <c r="L92" s="1">
        <v>4</v>
      </c>
      <c r="M92" s="1">
        <v>4</v>
      </c>
      <c r="N92" s="6">
        <v>3.5396825396825395</v>
      </c>
      <c r="O92" s="6">
        <v>0.947414083693367</v>
      </c>
      <c r="P92" s="1">
        <v>39</v>
      </c>
      <c r="Q92" s="1">
        <v>3</v>
      </c>
      <c r="R92" s="1">
        <v>3</v>
      </c>
      <c r="S92" s="1">
        <v>4</v>
      </c>
      <c r="T92" s="6">
        <v>3.41025641025641</v>
      </c>
      <c r="U92" s="6">
        <v>0.9380256061466421</v>
      </c>
      <c r="V92" s="6">
        <f t="shared" si="8"/>
        <v>3.5396825396825395</v>
      </c>
      <c r="W92" s="6">
        <f t="shared" si="8"/>
        <v>0.947414083693367</v>
      </c>
      <c r="X92" s="1">
        <f t="shared" si="9"/>
        <v>63</v>
      </c>
      <c r="Y92" s="6">
        <f t="shared" si="10"/>
        <v>3.41025641025641</v>
      </c>
      <c r="Z92" s="6">
        <f t="shared" si="10"/>
        <v>0.9380256061466421</v>
      </c>
      <c r="AA92" s="1">
        <f t="shared" si="11"/>
        <v>39</v>
      </c>
      <c r="AB92" s="7">
        <v>0.5018447182784396</v>
      </c>
      <c r="AC92" s="7">
        <v>0.13848911347690898</v>
      </c>
      <c r="AD92" s="7">
        <f t="shared" si="12"/>
        <v>0.1294261294261294</v>
      </c>
      <c r="AE92" s="6">
        <f t="shared" si="13"/>
        <v>0.1294261294261294</v>
      </c>
    </row>
    <row r="93" spans="1:31" s="1" customFormat="1" ht="39.75" customHeight="1">
      <c r="A93" s="9" t="s">
        <v>155</v>
      </c>
      <c r="B93" s="1" t="s">
        <v>53</v>
      </c>
      <c r="C93" s="1" t="s">
        <v>43</v>
      </c>
      <c r="D93" s="1">
        <v>88</v>
      </c>
      <c r="E93" s="1">
        <v>2</v>
      </c>
      <c r="F93" s="1">
        <v>3</v>
      </c>
      <c r="G93" s="1">
        <v>4</v>
      </c>
      <c r="H93" s="6">
        <v>3.0568181818181817</v>
      </c>
      <c r="I93" s="6">
        <v>0.9983659585802337</v>
      </c>
      <c r="J93" s="1">
        <v>54</v>
      </c>
      <c r="K93" s="1">
        <v>2</v>
      </c>
      <c r="L93" s="1">
        <v>3</v>
      </c>
      <c r="M93" s="1">
        <v>4</v>
      </c>
      <c r="N93" s="6">
        <v>3.0185185185185186</v>
      </c>
      <c r="O93" s="6">
        <v>0.9998252817318716</v>
      </c>
      <c r="P93" s="1">
        <v>34</v>
      </c>
      <c r="Q93" s="1">
        <v>3</v>
      </c>
      <c r="R93" s="1">
        <v>3</v>
      </c>
      <c r="S93" s="1">
        <v>4</v>
      </c>
      <c r="T93" s="6">
        <v>3.1176470588235294</v>
      </c>
      <c r="U93" s="6">
        <v>1.0079894745227562</v>
      </c>
      <c r="V93" s="6">
        <f t="shared" si="8"/>
        <v>3.0185185185185186</v>
      </c>
      <c r="W93" s="6">
        <f t="shared" si="8"/>
        <v>0.9998252817318716</v>
      </c>
      <c r="X93" s="1">
        <f t="shared" si="9"/>
        <v>54</v>
      </c>
      <c r="Y93" s="6">
        <f t="shared" si="10"/>
        <v>3.1176470588235294</v>
      </c>
      <c r="Z93" s="6">
        <f t="shared" si="10"/>
        <v>1.0079894745227562</v>
      </c>
      <c r="AA93" s="1">
        <f t="shared" si="11"/>
        <v>34</v>
      </c>
      <c r="AB93" s="7">
        <v>0.6536701076784426</v>
      </c>
      <c r="AC93" s="7">
        <v>-0.0999780470484233</v>
      </c>
      <c r="AD93" s="7">
        <f t="shared" si="12"/>
        <v>0.09912854030501084</v>
      </c>
      <c r="AE93" s="6">
        <f t="shared" si="13"/>
        <v>-0.09912854030501084</v>
      </c>
    </row>
    <row r="94" spans="1:31" s="1" customFormat="1" ht="39.75" customHeight="1">
      <c r="A94" s="9" t="s">
        <v>128</v>
      </c>
      <c r="B94" s="1" t="s">
        <v>53</v>
      </c>
      <c r="C94" s="1" t="s">
        <v>43</v>
      </c>
      <c r="D94" s="1">
        <v>87</v>
      </c>
      <c r="E94" s="1">
        <v>2</v>
      </c>
      <c r="F94" s="1">
        <v>3</v>
      </c>
      <c r="G94" s="1">
        <v>4</v>
      </c>
      <c r="H94" s="6">
        <v>3.0804597701149423</v>
      </c>
      <c r="I94" s="6">
        <v>0.9427617865364688</v>
      </c>
      <c r="J94" s="1">
        <v>53</v>
      </c>
      <c r="K94" s="1">
        <v>2</v>
      </c>
      <c r="L94" s="1">
        <v>3</v>
      </c>
      <c r="M94" s="1">
        <v>4</v>
      </c>
      <c r="N94" s="6">
        <v>3.018867924528302</v>
      </c>
      <c r="O94" s="6">
        <v>0.8877492290951714</v>
      </c>
      <c r="P94" s="1">
        <v>34</v>
      </c>
      <c r="Q94" s="1">
        <v>2.25</v>
      </c>
      <c r="R94" s="1">
        <v>3</v>
      </c>
      <c r="S94" s="1">
        <v>4</v>
      </c>
      <c r="T94" s="6">
        <v>3.176470588235294</v>
      </c>
      <c r="U94" s="6">
        <v>1.028991510855053</v>
      </c>
      <c r="V94" s="6">
        <f t="shared" si="8"/>
        <v>3.018867924528302</v>
      </c>
      <c r="W94" s="6">
        <f t="shared" si="8"/>
        <v>0.8877492290951714</v>
      </c>
      <c r="X94" s="1">
        <f t="shared" si="9"/>
        <v>53</v>
      </c>
      <c r="Y94" s="6">
        <f t="shared" si="10"/>
        <v>3.176470588235294</v>
      </c>
      <c r="Z94" s="6">
        <f t="shared" si="10"/>
        <v>1.028991510855053</v>
      </c>
      <c r="AA94" s="1">
        <f t="shared" si="11"/>
        <v>34</v>
      </c>
      <c r="AB94" s="7">
        <v>0.4652311247447005</v>
      </c>
      <c r="AC94" s="7">
        <v>-0.16870908778036775</v>
      </c>
      <c r="AD94" s="7">
        <f t="shared" si="12"/>
        <v>0.15760266370699183</v>
      </c>
      <c r="AE94" s="6">
        <f t="shared" si="13"/>
        <v>-0.15760266370699183</v>
      </c>
    </row>
    <row r="95" spans="1:31" s="1" customFormat="1" ht="39.75" customHeight="1">
      <c r="A95" s="9" t="s">
        <v>162</v>
      </c>
      <c r="B95" s="1" t="s">
        <v>53</v>
      </c>
      <c r="C95" s="1" t="s">
        <v>43</v>
      </c>
      <c r="D95" s="1">
        <v>93</v>
      </c>
      <c r="E95" s="1">
        <v>3</v>
      </c>
      <c r="F95" s="1">
        <v>4</v>
      </c>
      <c r="G95" s="1">
        <v>4</v>
      </c>
      <c r="H95" s="6">
        <v>3.5913978494623655</v>
      </c>
      <c r="I95" s="6">
        <v>0.850019937615084</v>
      </c>
      <c r="J95" s="1">
        <v>58</v>
      </c>
      <c r="K95" s="1">
        <v>3</v>
      </c>
      <c r="L95" s="1">
        <v>4</v>
      </c>
      <c r="M95" s="1">
        <v>4</v>
      </c>
      <c r="N95" s="6">
        <v>3.5689655172413794</v>
      </c>
      <c r="O95" s="6">
        <v>0.7748699713334425</v>
      </c>
      <c r="P95" s="1">
        <v>35</v>
      </c>
      <c r="Q95" s="1">
        <v>3</v>
      </c>
      <c r="R95" s="1">
        <v>4</v>
      </c>
      <c r="S95" s="1">
        <v>4</v>
      </c>
      <c r="T95" s="6">
        <v>3.6285714285714286</v>
      </c>
      <c r="U95" s="6">
        <v>0.9727376251564233</v>
      </c>
      <c r="V95" s="6">
        <f t="shared" si="8"/>
        <v>3.5689655172413794</v>
      </c>
      <c r="W95" s="6">
        <f t="shared" si="8"/>
        <v>0.7748699713334425</v>
      </c>
      <c r="X95" s="1">
        <f t="shared" si="9"/>
        <v>58</v>
      </c>
      <c r="Y95" s="6">
        <f t="shared" si="10"/>
        <v>3.6285714285714286</v>
      </c>
      <c r="Z95" s="6">
        <f t="shared" si="10"/>
        <v>0.9727376251564233</v>
      </c>
      <c r="AA95" s="1">
        <f t="shared" si="11"/>
        <v>35</v>
      </c>
      <c r="AB95" s="7">
        <v>0.7589493071419728</v>
      </c>
      <c r="AC95" s="7">
        <v>-0.07054419245474183</v>
      </c>
      <c r="AD95" s="7">
        <f t="shared" si="12"/>
        <v>0.05960591133004911</v>
      </c>
      <c r="AE95" s="6">
        <f t="shared" si="13"/>
        <v>-0.05960591133004911</v>
      </c>
    </row>
    <row r="96" spans="1:31" s="1" customFormat="1" ht="39.75" customHeight="1">
      <c r="A96" s="14" t="s">
        <v>67</v>
      </c>
      <c r="B96" s="1" t="s">
        <v>53</v>
      </c>
      <c r="C96" s="1" t="s">
        <v>43</v>
      </c>
      <c r="D96" s="1">
        <v>83</v>
      </c>
      <c r="E96" s="1">
        <v>2</v>
      </c>
      <c r="F96" s="1">
        <v>3</v>
      </c>
      <c r="G96" s="1">
        <v>4</v>
      </c>
      <c r="H96" s="6">
        <v>2.891566265060241</v>
      </c>
      <c r="I96" s="6">
        <v>0.9878783399072132</v>
      </c>
      <c r="J96" s="1">
        <v>54</v>
      </c>
      <c r="K96" s="1">
        <v>2</v>
      </c>
      <c r="L96" s="1">
        <v>3</v>
      </c>
      <c r="M96" s="1">
        <v>3</v>
      </c>
      <c r="N96" s="6">
        <v>2.7222222222222223</v>
      </c>
      <c r="O96" s="6">
        <v>1.0171485609135733</v>
      </c>
      <c r="P96" s="1">
        <v>29</v>
      </c>
      <c r="Q96" s="1">
        <v>3</v>
      </c>
      <c r="R96" s="1">
        <v>3</v>
      </c>
      <c r="S96" s="1">
        <v>4</v>
      </c>
      <c r="T96" s="6">
        <v>3.206896551724138</v>
      </c>
      <c r="U96" s="6">
        <v>0.8610338613230188</v>
      </c>
      <c r="V96" s="6">
        <f t="shared" si="8"/>
        <v>2.7222222222222223</v>
      </c>
      <c r="W96" s="6">
        <f t="shared" si="8"/>
        <v>1.0171485609135733</v>
      </c>
      <c r="X96" s="1">
        <f t="shared" si="9"/>
        <v>54</v>
      </c>
      <c r="Y96" s="6">
        <f t="shared" si="10"/>
        <v>3.206896551724138</v>
      </c>
      <c r="Z96" s="6">
        <f t="shared" si="10"/>
        <v>0.8610338613230188</v>
      </c>
      <c r="AA96" s="1">
        <f t="shared" si="11"/>
        <v>29</v>
      </c>
      <c r="AB96" s="7">
        <v>0.025109897062478865</v>
      </c>
      <c r="AC96" s="7">
        <v>-0.5078685016744483</v>
      </c>
      <c r="AD96" s="7">
        <f t="shared" si="12"/>
        <v>0.4846743295019156</v>
      </c>
      <c r="AE96" s="6">
        <f t="shared" si="13"/>
        <v>-0.4846743295019156</v>
      </c>
    </row>
    <row r="97" spans="1:31" s="1" customFormat="1" ht="39.75" customHeight="1">
      <c r="A97" s="9" t="s">
        <v>115</v>
      </c>
      <c r="B97" s="1" t="s">
        <v>53</v>
      </c>
      <c r="C97" s="1" t="s">
        <v>43</v>
      </c>
      <c r="D97" s="1">
        <v>88</v>
      </c>
      <c r="E97" s="1">
        <v>2</v>
      </c>
      <c r="F97" s="1">
        <v>3</v>
      </c>
      <c r="G97" s="1">
        <v>4</v>
      </c>
      <c r="H97" s="6">
        <v>2.9886363636363638</v>
      </c>
      <c r="I97" s="6">
        <v>0.9883728434871867</v>
      </c>
      <c r="J97" s="1">
        <v>55</v>
      </c>
      <c r="K97" s="1">
        <v>2</v>
      </c>
      <c r="L97" s="1">
        <v>3</v>
      </c>
      <c r="M97" s="1">
        <v>3.5</v>
      </c>
      <c r="N97" s="6">
        <v>2.909090909090909</v>
      </c>
      <c r="O97" s="6">
        <v>1.0050378152592123</v>
      </c>
      <c r="P97" s="1">
        <v>33</v>
      </c>
      <c r="Q97" s="1">
        <v>2</v>
      </c>
      <c r="R97" s="1">
        <v>3</v>
      </c>
      <c r="S97" s="1">
        <v>4</v>
      </c>
      <c r="T97" s="6">
        <v>3.121212121212121</v>
      </c>
      <c r="U97" s="6">
        <v>0.9603897567386297</v>
      </c>
      <c r="V97" s="6">
        <f t="shared" si="8"/>
        <v>2.909090909090909</v>
      </c>
      <c r="W97" s="6">
        <f t="shared" si="8"/>
        <v>1.0050378152592123</v>
      </c>
      <c r="X97" s="1">
        <f t="shared" si="9"/>
        <v>55</v>
      </c>
      <c r="Y97" s="6">
        <f t="shared" si="10"/>
        <v>3.121212121212121</v>
      </c>
      <c r="Z97" s="6">
        <f t="shared" si="10"/>
        <v>0.9603897567386297</v>
      </c>
      <c r="AA97" s="1">
        <f t="shared" si="11"/>
        <v>33</v>
      </c>
      <c r="AB97" s="7">
        <v>0.32770275615260924</v>
      </c>
      <c r="AC97" s="7">
        <v>-0.21703470119700236</v>
      </c>
      <c r="AD97" s="7">
        <f t="shared" si="12"/>
        <v>0.21212121212121193</v>
      </c>
      <c r="AE97" s="6">
        <f t="shared" si="13"/>
        <v>-0.21212121212121193</v>
      </c>
    </row>
    <row r="98" spans="1:31" s="1" customFormat="1" ht="39.75" customHeight="1">
      <c r="A98" s="9" t="s">
        <v>101</v>
      </c>
      <c r="B98" s="1" t="s">
        <v>53</v>
      </c>
      <c r="C98" s="1" t="s">
        <v>43</v>
      </c>
      <c r="D98" s="1">
        <v>92</v>
      </c>
      <c r="E98" s="1">
        <v>2</v>
      </c>
      <c r="F98" s="1">
        <v>3</v>
      </c>
      <c r="G98" s="1">
        <v>4</v>
      </c>
      <c r="H98" s="6">
        <v>3.097826086956522</v>
      </c>
      <c r="I98" s="6">
        <v>0.9265294170347065</v>
      </c>
      <c r="J98" s="1">
        <v>57</v>
      </c>
      <c r="K98" s="1">
        <v>2</v>
      </c>
      <c r="L98" s="1">
        <v>3</v>
      </c>
      <c r="M98" s="1">
        <v>4</v>
      </c>
      <c r="N98" s="6">
        <v>3</v>
      </c>
      <c r="O98" s="6">
        <v>0.944911182523068</v>
      </c>
      <c r="P98" s="1">
        <v>35</v>
      </c>
      <c r="Q98" s="1">
        <v>3</v>
      </c>
      <c r="R98" s="1">
        <v>3</v>
      </c>
      <c r="S98" s="1">
        <v>4</v>
      </c>
      <c r="T98" s="6">
        <v>3.257142857142857</v>
      </c>
      <c r="U98" s="6">
        <v>0.8859311201102672</v>
      </c>
      <c r="V98" s="6">
        <f t="shared" si="8"/>
        <v>3</v>
      </c>
      <c r="W98" s="6">
        <f t="shared" si="8"/>
        <v>0.944911182523068</v>
      </c>
      <c r="X98" s="1">
        <f t="shared" si="9"/>
        <v>57</v>
      </c>
      <c r="Y98" s="6">
        <f t="shared" si="10"/>
        <v>3.257142857142857</v>
      </c>
      <c r="Z98" s="6">
        <f t="shared" si="10"/>
        <v>0.8859311201102672</v>
      </c>
      <c r="AA98" s="1">
        <f t="shared" si="11"/>
        <v>35</v>
      </c>
      <c r="AB98" s="7">
        <v>0.19162270435514606</v>
      </c>
      <c r="AC98" s="7">
        <v>-0.2816509012002309</v>
      </c>
      <c r="AD98" s="7">
        <f t="shared" si="12"/>
        <v>0.2571428571428571</v>
      </c>
      <c r="AE98" s="6">
        <f t="shared" si="13"/>
        <v>-0.2571428571428571</v>
      </c>
    </row>
    <row r="99" spans="1:31" s="1" customFormat="1" ht="39.75" customHeight="1">
      <c r="A99" s="14" t="s">
        <v>64</v>
      </c>
      <c r="B99" s="1" t="s">
        <v>53</v>
      </c>
      <c r="C99" s="1" t="s">
        <v>43</v>
      </c>
      <c r="D99" s="1">
        <v>91</v>
      </c>
      <c r="E99" s="1">
        <v>3</v>
      </c>
      <c r="F99" s="1">
        <v>3</v>
      </c>
      <c r="G99" s="1">
        <v>4</v>
      </c>
      <c r="H99" s="6">
        <v>3.3076923076923075</v>
      </c>
      <c r="I99" s="6">
        <v>0.9272696802058501</v>
      </c>
      <c r="J99" s="1">
        <v>56</v>
      </c>
      <c r="K99" s="1">
        <v>3</v>
      </c>
      <c r="L99" s="1">
        <v>3</v>
      </c>
      <c r="M99" s="1">
        <v>4</v>
      </c>
      <c r="N99" s="6">
        <v>3.125</v>
      </c>
      <c r="O99" s="6">
        <v>0.8541343305039638</v>
      </c>
      <c r="P99" s="1">
        <v>35</v>
      </c>
      <c r="Q99" s="1">
        <v>3</v>
      </c>
      <c r="R99" s="1">
        <v>4</v>
      </c>
      <c r="S99" s="1">
        <v>4</v>
      </c>
      <c r="T99" s="6">
        <v>3.6</v>
      </c>
      <c r="U99" s="6">
        <v>0.9761870601839524</v>
      </c>
      <c r="V99" s="6">
        <f aca="true" t="shared" si="14" ref="V99:W122">N99</f>
        <v>3.125</v>
      </c>
      <c r="W99" s="6">
        <f t="shared" si="14"/>
        <v>0.8541343305039638</v>
      </c>
      <c r="X99" s="1">
        <f t="shared" si="9"/>
        <v>56</v>
      </c>
      <c r="Y99" s="6">
        <f aca="true" t="shared" si="15" ref="Y99:Z122">T99</f>
        <v>3.6</v>
      </c>
      <c r="Z99" s="6">
        <f t="shared" si="15"/>
        <v>0.9761870601839524</v>
      </c>
      <c r="AA99" s="1">
        <f t="shared" si="11"/>
        <v>35</v>
      </c>
      <c r="AB99" s="7">
        <v>0.0208909827678387</v>
      </c>
      <c r="AC99" s="7">
        <v>-0.5320720392452232</v>
      </c>
      <c r="AD99" s="7">
        <f t="shared" si="12"/>
        <v>0.4750000000000001</v>
      </c>
      <c r="AE99" s="6">
        <f t="shared" si="13"/>
        <v>-0.4750000000000001</v>
      </c>
    </row>
    <row r="100" spans="1:31" s="1" customFormat="1" ht="39.75" customHeight="1">
      <c r="A100" s="9" t="s">
        <v>172</v>
      </c>
      <c r="B100" s="1" t="s">
        <v>53</v>
      </c>
      <c r="C100" s="1" t="s">
        <v>43</v>
      </c>
      <c r="D100" s="1">
        <v>89</v>
      </c>
      <c r="E100" s="1">
        <v>3</v>
      </c>
      <c r="F100" s="1">
        <v>3</v>
      </c>
      <c r="G100" s="1">
        <v>4</v>
      </c>
      <c r="H100" s="6">
        <v>3.235955056179775</v>
      </c>
      <c r="I100" s="6">
        <v>0.9772697579354848</v>
      </c>
      <c r="J100" s="1">
        <v>54</v>
      </c>
      <c r="K100" s="1">
        <v>3</v>
      </c>
      <c r="L100" s="1">
        <v>3</v>
      </c>
      <c r="M100" s="1">
        <v>4</v>
      </c>
      <c r="N100" s="6">
        <v>3.2222222222222223</v>
      </c>
      <c r="O100" s="6">
        <v>0.9248491292906569</v>
      </c>
      <c r="P100" s="1">
        <v>35</v>
      </c>
      <c r="Q100" s="1">
        <v>2.5</v>
      </c>
      <c r="R100" s="1">
        <v>3</v>
      </c>
      <c r="S100" s="1">
        <v>4</v>
      </c>
      <c r="T100" s="6">
        <v>3.257142857142857</v>
      </c>
      <c r="U100" s="6">
        <v>1.066684173525801</v>
      </c>
      <c r="V100" s="6">
        <f t="shared" si="14"/>
        <v>3.2222222222222223</v>
      </c>
      <c r="W100" s="6">
        <f t="shared" si="14"/>
        <v>0.9248491292906569</v>
      </c>
      <c r="X100" s="1">
        <f t="shared" si="9"/>
        <v>54</v>
      </c>
      <c r="Y100" s="6">
        <f t="shared" si="15"/>
        <v>3.257142857142857</v>
      </c>
      <c r="Z100" s="6">
        <f t="shared" si="15"/>
        <v>1.066684173525801</v>
      </c>
      <c r="AA100" s="1">
        <f t="shared" si="11"/>
        <v>35</v>
      </c>
      <c r="AB100" s="7">
        <v>0.874305623200194</v>
      </c>
      <c r="AC100" s="7">
        <v>-0.035940842846436616</v>
      </c>
      <c r="AD100" s="7">
        <f t="shared" si="12"/>
        <v>0.0349206349206348</v>
      </c>
      <c r="AE100" s="6">
        <f t="shared" si="13"/>
        <v>-0.0349206349206348</v>
      </c>
    </row>
    <row r="101" spans="1:31" s="1" customFormat="1" ht="39.75" customHeight="1">
      <c r="A101" s="14" t="s">
        <v>70</v>
      </c>
      <c r="B101" s="1" t="s">
        <v>53</v>
      </c>
      <c r="C101" s="1" t="s">
        <v>43</v>
      </c>
      <c r="D101" s="1">
        <v>88</v>
      </c>
      <c r="E101" s="1">
        <v>3</v>
      </c>
      <c r="F101" s="1">
        <v>3</v>
      </c>
      <c r="G101" s="1">
        <v>4</v>
      </c>
      <c r="H101" s="6">
        <v>3.352272727272727</v>
      </c>
      <c r="I101" s="6">
        <v>0.9102200406857894</v>
      </c>
      <c r="J101" s="1">
        <v>55</v>
      </c>
      <c r="K101" s="1">
        <v>3</v>
      </c>
      <c r="L101" s="1">
        <v>4</v>
      </c>
      <c r="M101" s="1">
        <v>4</v>
      </c>
      <c r="N101" s="6">
        <v>3.5090909090909093</v>
      </c>
      <c r="O101" s="6">
        <v>0.9000561149734</v>
      </c>
      <c r="P101" s="1">
        <v>33</v>
      </c>
      <c r="Q101" s="1">
        <v>3</v>
      </c>
      <c r="R101" s="1">
        <v>3</v>
      </c>
      <c r="S101" s="1">
        <v>4</v>
      </c>
      <c r="T101" s="6">
        <v>3.090909090909091</v>
      </c>
      <c r="U101" s="6">
        <v>0.8790490729915329</v>
      </c>
      <c r="V101" s="6">
        <f t="shared" si="14"/>
        <v>3.5090909090909093</v>
      </c>
      <c r="W101" s="6">
        <f t="shared" si="14"/>
        <v>0.9000561149734</v>
      </c>
      <c r="X101" s="1">
        <f t="shared" si="9"/>
        <v>55</v>
      </c>
      <c r="Y101" s="6">
        <f t="shared" si="15"/>
        <v>3.090909090909091</v>
      </c>
      <c r="Z101" s="6">
        <f t="shared" si="15"/>
        <v>0.8790490729915329</v>
      </c>
      <c r="AA101" s="1">
        <f t="shared" si="11"/>
        <v>33</v>
      </c>
      <c r="AB101" s="7">
        <v>0.0358079527432264</v>
      </c>
      <c r="AC101" s="7">
        <v>0.4740756721910085</v>
      </c>
      <c r="AD101" s="7">
        <f t="shared" si="12"/>
        <v>0.41818181818181843</v>
      </c>
      <c r="AE101" s="6">
        <f t="shared" si="13"/>
        <v>0.41818181818181843</v>
      </c>
    </row>
    <row r="102" spans="1:31" s="1" customFormat="1" ht="39.75" customHeight="1">
      <c r="A102" s="9" t="s">
        <v>174</v>
      </c>
      <c r="B102" s="1" t="s">
        <v>53</v>
      </c>
      <c r="C102" s="1" t="s">
        <v>43</v>
      </c>
      <c r="D102" s="1">
        <v>85</v>
      </c>
      <c r="E102" s="1">
        <v>2</v>
      </c>
      <c r="F102" s="1">
        <v>3</v>
      </c>
      <c r="G102" s="1">
        <v>4</v>
      </c>
      <c r="H102" s="6">
        <v>3.1058823529411765</v>
      </c>
      <c r="I102" s="6">
        <v>0.9883069868619323</v>
      </c>
      <c r="J102" s="1">
        <v>52</v>
      </c>
      <c r="K102" s="1">
        <v>2</v>
      </c>
      <c r="L102" s="1">
        <v>3</v>
      </c>
      <c r="M102" s="1">
        <v>4</v>
      </c>
      <c r="N102" s="6">
        <v>3.1153846153846154</v>
      </c>
      <c r="O102" s="6">
        <v>0.9832687812746121</v>
      </c>
      <c r="P102" s="1">
        <v>33</v>
      </c>
      <c r="Q102" s="1">
        <v>2</v>
      </c>
      <c r="R102" s="1">
        <v>3</v>
      </c>
      <c r="S102" s="1">
        <v>4</v>
      </c>
      <c r="T102" s="6">
        <v>3.090909090909091</v>
      </c>
      <c r="U102" s="6">
        <v>1.0112997936948636</v>
      </c>
      <c r="V102" s="6">
        <f t="shared" si="14"/>
        <v>3.1153846153846154</v>
      </c>
      <c r="W102" s="6">
        <f t="shared" si="14"/>
        <v>0.9832687812746121</v>
      </c>
      <c r="X102" s="1">
        <f t="shared" si="9"/>
        <v>52</v>
      </c>
      <c r="Y102" s="6">
        <f t="shared" si="15"/>
        <v>3.090909090909091</v>
      </c>
      <c r="Z102" s="6">
        <f t="shared" si="15"/>
        <v>1.0112997936948636</v>
      </c>
      <c r="AA102" s="1">
        <f t="shared" si="11"/>
        <v>33</v>
      </c>
      <c r="AB102" s="7">
        <v>0.9128057048520428</v>
      </c>
      <c r="AC102" s="7">
        <v>0.02491391457940693</v>
      </c>
      <c r="AD102" s="7">
        <f t="shared" si="12"/>
        <v>0.02447552447552459</v>
      </c>
      <c r="AE102" s="6">
        <f t="shared" si="13"/>
        <v>0.02447552447552459</v>
      </c>
    </row>
    <row r="103" spans="1:31" s="1" customFormat="1" ht="39.75" customHeight="1">
      <c r="A103" s="14" t="s">
        <v>52</v>
      </c>
      <c r="B103" s="1" t="s">
        <v>53</v>
      </c>
      <c r="C103" s="1" t="s">
        <v>43</v>
      </c>
      <c r="D103" s="1">
        <v>95</v>
      </c>
      <c r="E103" s="1">
        <v>3</v>
      </c>
      <c r="F103" s="1">
        <v>3</v>
      </c>
      <c r="G103" s="1">
        <v>4</v>
      </c>
      <c r="H103" s="6">
        <v>3.3263157894736843</v>
      </c>
      <c r="I103" s="6">
        <v>1.0461896950073302</v>
      </c>
      <c r="J103" s="1">
        <v>57</v>
      </c>
      <c r="K103" s="1">
        <v>2</v>
      </c>
      <c r="L103" s="1">
        <v>3</v>
      </c>
      <c r="M103" s="1">
        <v>4</v>
      </c>
      <c r="N103" s="6">
        <v>3.087719298245614</v>
      </c>
      <c r="O103" s="6">
        <v>1.0226139781808812</v>
      </c>
      <c r="P103" s="1">
        <v>38</v>
      </c>
      <c r="Q103" s="1">
        <v>3</v>
      </c>
      <c r="R103" s="1">
        <v>4</v>
      </c>
      <c r="S103" s="1">
        <v>4</v>
      </c>
      <c r="T103" s="6">
        <v>3.6842105263157894</v>
      </c>
      <c r="U103" s="6">
        <v>0.9892739122203292</v>
      </c>
      <c r="V103" s="6">
        <f t="shared" si="14"/>
        <v>3.087719298245614</v>
      </c>
      <c r="W103" s="6">
        <f t="shared" si="14"/>
        <v>1.0226139781808812</v>
      </c>
      <c r="X103" s="1">
        <f t="shared" si="9"/>
        <v>57</v>
      </c>
      <c r="Y103" s="6">
        <f t="shared" si="15"/>
        <v>3.6842105263157894</v>
      </c>
      <c r="Z103" s="6">
        <f t="shared" si="15"/>
        <v>0.9892739122203292</v>
      </c>
      <c r="AA103" s="1">
        <f t="shared" si="11"/>
        <v>38</v>
      </c>
      <c r="AB103" s="7">
        <v>0.005692169285401659</v>
      </c>
      <c r="AC103" s="7">
        <v>-0.5972085296535077</v>
      </c>
      <c r="AD103" s="7">
        <f t="shared" si="12"/>
        <v>0.5964912280701755</v>
      </c>
      <c r="AE103" s="6">
        <f t="shared" si="13"/>
        <v>-0.5964912280701755</v>
      </c>
    </row>
    <row r="104" spans="1:31" s="1" customFormat="1" ht="39.75" customHeight="1">
      <c r="A104" s="9" t="s">
        <v>104</v>
      </c>
      <c r="B104" s="1" t="s">
        <v>53</v>
      </c>
      <c r="C104" s="1" t="s">
        <v>43</v>
      </c>
      <c r="D104" s="1">
        <v>89</v>
      </c>
      <c r="E104" s="1">
        <v>2</v>
      </c>
      <c r="F104" s="1">
        <v>3</v>
      </c>
      <c r="G104" s="1">
        <v>4</v>
      </c>
      <c r="H104" s="6">
        <v>3</v>
      </c>
      <c r="I104" s="6">
        <v>1.0112997936948631</v>
      </c>
      <c r="J104" s="1">
        <v>54</v>
      </c>
      <c r="K104" s="1">
        <v>2</v>
      </c>
      <c r="L104" s="1">
        <v>3</v>
      </c>
      <c r="M104" s="1">
        <v>3</v>
      </c>
      <c r="N104" s="6">
        <v>2.888888888888889</v>
      </c>
      <c r="O104" s="6">
        <v>1.021775492577848</v>
      </c>
      <c r="P104" s="1">
        <v>35</v>
      </c>
      <c r="Q104" s="1">
        <v>2.5</v>
      </c>
      <c r="R104" s="1">
        <v>3</v>
      </c>
      <c r="S104" s="1">
        <v>4</v>
      </c>
      <c r="T104" s="6">
        <v>3.1714285714285713</v>
      </c>
      <c r="U104" s="6">
        <v>0.984757787052057</v>
      </c>
      <c r="V104" s="6">
        <f t="shared" si="14"/>
        <v>2.888888888888889</v>
      </c>
      <c r="W104" s="6">
        <f t="shared" si="14"/>
        <v>1.021775492577848</v>
      </c>
      <c r="X104" s="1">
        <f t="shared" si="9"/>
        <v>54</v>
      </c>
      <c r="Y104" s="6">
        <f t="shared" si="15"/>
        <v>3.1714285714285713</v>
      </c>
      <c r="Z104" s="6">
        <f t="shared" si="15"/>
        <v>0.984757787052057</v>
      </c>
      <c r="AA104" s="1">
        <f t="shared" si="11"/>
        <v>35</v>
      </c>
      <c r="AB104" s="7">
        <v>0.19668287205500523</v>
      </c>
      <c r="AC104" s="7">
        <v>-0.28364974288588746</v>
      </c>
      <c r="AD104" s="7">
        <f t="shared" si="12"/>
        <v>0.2825396825396824</v>
      </c>
      <c r="AE104" s="6">
        <f t="shared" si="13"/>
        <v>-0.2825396825396824</v>
      </c>
    </row>
    <row r="105" spans="1:31" s="1" customFormat="1" ht="39.75" customHeight="1">
      <c r="A105" s="9" t="s">
        <v>92</v>
      </c>
      <c r="B105" s="1" t="s">
        <v>53</v>
      </c>
      <c r="C105" s="1" t="s">
        <v>43</v>
      </c>
      <c r="D105" s="1">
        <v>88</v>
      </c>
      <c r="E105" s="1">
        <v>2</v>
      </c>
      <c r="F105" s="1">
        <v>3</v>
      </c>
      <c r="G105" s="1">
        <v>4</v>
      </c>
      <c r="H105" s="6">
        <v>3.2045454545454546</v>
      </c>
      <c r="I105" s="6">
        <v>1.0412094085211174</v>
      </c>
      <c r="J105" s="1">
        <v>55</v>
      </c>
      <c r="K105" s="1">
        <v>2</v>
      </c>
      <c r="L105" s="1">
        <v>3</v>
      </c>
      <c r="M105" s="1">
        <v>4</v>
      </c>
      <c r="N105" s="6">
        <v>3.0727272727272728</v>
      </c>
      <c r="O105" s="6">
        <v>1.0337731224436382</v>
      </c>
      <c r="P105" s="1">
        <v>33</v>
      </c>
      <c r="Q105" s="1">
        <v>3</v>
      </c>
      <c r="R105" s="1">
        <v>4</v>
      </c>
      <c r="S105" s="1">
        <v>4</v>
      </c>
      <c r="T105" s="6">
        <v>3.4242424242424243</v>
      </c>
      <c r="U105" s="6">
        <v>1.0316946929174053</v>
      </c>
      <c r="V105" s="6">
        <f t="shared" si="14"/>
        <v>3.0727272727272728</v>
      </c>
      <c r="W105" s="6">
        <f t="shared" si="14"/>
        <v>1.0337731224436382</v>
      </c>
      <c r="X105" s="1">
        <f t="shared" si="9"/>
        <v>55</v>
      </c>
      <c r="Y105" s="6">
        <f t="shared" si="15"/>
        <v>3.4242424242424243</v>
      </c>
      <c r="Z105" s="6">
        <f t="shared" si="15"/>
        <v>1.0316946929174053</v>
      </c>
      <c r="AA105" s="1">
        <f t="shared" si="11"/>
        <v>33</v>
      </c>
      <c r="AB105" s="7">
        <v>0.12672702932429125</v>
      </c>
      <c r="AC105" s="7">
        <v>-0.3442197117654069</v>
      </c>
      <c r="AD105" s="7">
        <f t="shared" si="12"/>
        <v>0.35151515151515156</v>
      </c>
      <c r="AE105" s="6">
        <f t="shared" si="13"/>
        <v>-0.35151515151515156</v>
      </c>
    </row>
    <row r="106" spans="1:31" s="1" customFormat="1" ht="39.75" customHeight="1">
      <c r="A106" s="9" t="s">
        <v>121</v>
      </c>
      <c r="B106" s="1" t="s">
        <v>53</v>
      </c>
      <c r="C106" s="1" t="s">
        <v>43</v>
      </c>
      <c r="D106" s="1">
        <v>86</v>
      </c>
      <c r="E106" s="1">
        <v>2</v>
      </c>
      <c r="F106" s="1">
        <v>3</v>
      </c>
      <c r="G106" s="1">
        <v>4</v>
      </c>
      <c r="H106" s="6">
        <v>3.058139534883721</v>
      </c>
      <c r="I106" s="6">
        <v>0.9982885491478807</v>
      </c>
      <c r="J106" s="1">
        <v>55</v>
      </c>
      <c r="K106" s="1">
        <v>2</v>
      </c>
      <c r="L106" s="1">
        <v>3</v>
      </c>
      <c r="M106" s="1">
        <v>4</v>
      </c>
      <c r="N106" s="6">
        <v>3.1272727272727274</v>
      </c>
      <c r="O106" s="6">
        <v>1.0010095913727313</v>
      </c>
      <c r="P106" s="1">
        <v>31</v>
      </c>
      <c r="Q106" s="1">
        <v>2</v>
      </c>
      <c r="R106" s="1">
        <v>3</v>
      </c>
      <c r="S106" s="1">
        <v>4</v>
      </c>
      <c r="T106" s="6">
        <v>2.935483870967742</v>
      </c>
      <c r="U106" s="6">
        <v>0.9978471449732083</v>
      </c>
      <c r="V106" s="6">
        <f t="shared" si="14"/>
        <v>3.1272727272727274</v>
      </c>
      <c r="W106" s="6">
        <f t="shared" si="14"/>
        <v>1.0010095913727313</v>
      </c>
      <c r="X106" s="1">
        <f t="shared" si="9"/>
        <v>55</v>
      </c>
      <c r="Y106" s="6">
        <f t="shared" si="15"/>
        <v>2.935483870967742</v>
      </c>
      <c r="Z106" s="6">
        <f t="shared" si="15"/>
        <v>0.9978471449732083</v>
      </c>
      <c r="AA106" s="1">
        <f t="shared" si="11"/>
        <v>31</v>
      </c>
      <c r="AB106" s="7">
        <v>0.3959137560520578</v>
      </c>
      <c r="AC106" s="7">
        <v>0.19408166448932637</v>
      </c>
      <c r="AD106" s="7">
        <f t="shared" si="12"/>
        <v>0.19178885630498543</v>
      </c>
      <c r="AE106" s="6">
        <f t="shared" si="13"/>
        <v>0.19178885630498543</v>
      </c>
    </row>
    <row r="107" spans="1:31" s="1" customFormat="1" ht="39.75" customHeight="1">
      <c r="A107" s="9" t="s">
        <v>117</v>
      </c>
      <c r="B107" s="1" t="s">
        <v>53</v>
      </c>
      <c r="C107" s="1" t="s">
        <v>43</v>
      </c>
      <c r="D107" s="1">
        <v>97</v>
      </c>
      <c r="E107" s="1">
        <v>2</v>
      </c>
      <c r="F107" s="1">
        <v>3</v>
      </c>
      <c r="G107" s="1">
        <v>4</v>
      </c>
      <c r="H107" s="6">
        <v>3.0618556701030926</v>
      </c>
      <c r="I107" s="6">
        <v>1.0288994220129373</v>
      </c>
      <c r="J107" s="1">
        <v>60</v>
      </c>
      <c r="K107" s="1">
        <v>2</v>
      </c>
      <c r="L107" s="1">
        <v>3</v>
      </c>
      <c r="M107" s="1">
        <v>4</v>
      </c>
      <c r="N107" s="6">
        <v>2.9833333333333334</v>
      </c>
      <c r="O107" s="6">
        <v>0.9827610131865978</v>
      </c>
      <c r="P107" s="1">
        <v>37</v>
      </c>
      <c r="Q107" s="1">
        <v>3</v>
      </c>
      <c r="R107" s="1">
        <v>3</v>
      </c>
      <c r="S107" s="1">
        <v>4</v>
      </c>
      <c r="T107" s="6">
        <v>3.189189189189189</v>
      </c>
      <c r="U107" s="6">
        <v>1.1014595831047154</v>
      </c>
      <c r="V107" s="6">
        <f t="shared" si="14"/>
        <v>2.9833333333333334</v>
      </c>
      <c r="W107" s="6">
        <f t="shared" si="14"/>
        <v>0.9827610131865978</v>
      </c>
      <c r="X107" s="1">
        <f t="shared" si="9"/>
        <v>60</v>
      </c>
      <c r="Y107" s="6">
        <f t="shared" si="15"/>
        <v>3.189189189189189</v>
      </c>
      <c r="Z107" s="6">
        <f t="shared" si="15"/>
        <v>1.1014595831047154</v>
      </c>
      <c r="AA107" s="1">
        <f t="shared" si="11"/>
        <v>37</v>
      </c>
      <c r="AB107" s="7">
        <v>0.35504336026299055</v>
      </c>
      <c r="AC107" s="7">
        <v>-0.20207973678618713</v>
      </c>
      <c r="AD107" s="7">
        <f t="shared" si="12"/>
        <v>0.20585585585585564</v>
      </c>
      <c r="AE107" s="6">
        <f t="shared" si="13"/>
        <v>-0.20585585585585564</v>
      </c>
    </row>
    <row r="108" spans="1:31" s="1" customFormat="1" ht="39.75" customHeight="1">
      <c r="A108" s="9" t="s">
        <v>168</v>
      </c>
      <c r="B108" s="1" t="s">
        <v>53</v>
      </c>
      <c r="C108" s="1" t="s">
        <v>43</v>
      </c>
      <c r="D108" s="1">
        <v>89</v>
      </c>
      <c r="E108" s="1">
        <v>2</v>
      </c>
      <c r="F108" s="1">
        <v>3</v>
      </c>
      <c r="G108" s="1">
        <v>4</v>
      </c>
      <c r="H108" s="6">
        <v>3</v>
      </c>
      <c r="I108" s="6">
        <v>1.044465935734187</v>
      </c>
      <c r="J108" s="1">
        <v>56</v>
      </c>
      <c r="K108" s="1">
        <v>2</v>
      </c>
      <c r="L108" s="1">
        <v>3</v>
      </c>
      <c r="M108" s="1">
        <v>4</v>
      </c>
      <c r="N108" s="6">
        <v>2.982142857142857</v>
      </c>
      <c r="O108" s="6">
        <v>1.0701074105574029</v>
      </c>
      <c r="P108" s="1">
        <v>33</v>
      </c>
      <c r="Q108" s="1">
        <v>2</v>
      </c>
      <c r="R108" s="1">
        <v>3</v>
      </c>
      <c r="S108" s="1">
        <v>4</v>
      </c>
      <c r="T108" s="6">
        <v>3.0303030303030303</v>
      </c>
      <c r="U108" s="6">
        <v>1.015038437845105</v>
      </c>
      <c r="V108" s="6">
        <f t="shared" si="14"/>
        <v>2.982142857142857</v>
      </c>
      <c r="W108" s="6">
        <f t="shared" si="14"/>
        <v>1.0701074105574029</v>
      </c>
      <c r="X108" s="1">
        <f t="shared" si="9"/>
        <v>56</v>
      </c>
      <c r="Y108" s="6">
        <f t="shared" si="15"/>
        <v>3.0303030303030303</v>
      </c>
      <c r="Z108" s="6">
        <f t="shared" si="15"/>
        <v>1.015038437845105</v>
      </c>
      <c r="AA108" s="1">
        <f t="shared" si="11"/>
        <v>33</v>
      </c>
      <c r="AB108" s="7">
        <v>0.8328232545946395</v>
      </c>
      <c r="AC108" s="7">
        <v>-0.04638273886585065</v>
      </c>
      <c r="AD108" s="7">
        <f t="shared" si="12"/>
        <v>0.04816017316017307</v>
      </c>
      <c r="AE108" s="6">
        <f t="shared" si="13"/>
        <v>-0.04816017316017307</v>
      </c>
    </row>
    <row r="109" spans="1:31" s="1" customFormat="1" ht="39.75" customHeight="1">
      <c r="A109" s="9" t="s">
        <v>127</v>
      </c>
      <c r="B109" s="1" t="s">
        <v>53</v>
      </c>
      <c r="C109" s="1" t="s">
        <v>43</v>
      </c>
      <c r="D109" s="1">
        <v>83</v>
      </c>
      <c r="E109" s="1">
        <v>2</v>
      </c>
      <c r="F109" s="1">
        <v>3</v>
      </c>
      <c r="G109" s="1">
        <v>3.5</v>
      </c>
      <c r="H109" s="6">
        <v>2.855421686746988</v>
      </c>
      <c r="I109" s="6">
        <v>1.0137172613038672</v>
      </c>
      <c r="J109" s="1">
        <v>52</v>
      </c>
      <c r="K109" s="1">
        <v>2</v>
      </c>
      <c r="L109" s="1">
        <v>3</v>
      </c>
      <c r="M109" s="1">
        <v>3</v>
      </c>
      <c r="N109" s="6">
        <v>2.7884615384615383</v>
      </c>
      <c r="O109" s="6">
        <v>1.0162703527429366</v>
      </c>
      <c r="P109" s="1">
        <v>31</v>
      </c>
      <c r="Q109" s="1">
        <v>2</v>
      </c>
      <c r="R109" s="1">
        <v>3</v>
      </c>
      <c r="S109" s="1">
        <v>4</v>
      </c>
      <c r="T109" s="6">
        <v>2.967741935483871</v>
      </c>
      <c r="U109" s="6">
        <v>1.0160010160015236</v>
      </c>
      <c r="V109" s="6">
        <f t="shared" si="14"/>
        <v>2.7884615384615383</v>
      </c>
      <c r="W109" s="6">
        <f t="shared" si="14"/>
        <v>1.0162703527429366</v>
      </c>
      <c r="X109" s="1">
        <f t="shared" si="9"/>
        <v>52</v>
      </c>
      <c r="Y109" s="6">
        <f t="shared" si="15"/>
        <v>2.967741935483871</v>
      </c>
      <c r="Z109" s="6">
        <f t="shared" si="15"/>
        <v>1.0160010160015236</v>
      </c>
      <c r="AA109" s="1">
        <f t="shared" si="11"/>
        <v>31</v>
      </c>
      <c r="AB109" s="7">
        <v>0.43972268120571556</v>
      </c>
      <c r="AC109" s="7">
        <v>-0.17859229305663218</v>
      </c>
      <c r="AD109" s="7">
        <f t="shared" si="12"/>
        <v>0.17928039702233267</v>
      </c>
      <c r="AE109" s="6">
        <f t="shared" si="13"/>
        <v>-0.17928039702233267</v>
      </c>
    </row>
    <row r="110" spans="1:31" s="1" customFormat="1" ht="39.75" customHeight="1">
      <c r="A110" s="9" t="s">
        <v>90</v>
      </c>
      <c r="B110" s="1" t="s">
        <v>53</v>
      </c>
      <c r="C110" s="1" t="s">
        <v>43</v>
      </c>
      <c r="D110" s="1">
        <v>78</v>
      </c>
      <c r="E110" s="1">
        <v>2</v>
      </c>
      <c r="F110" s="1">
        <v>2</v>
      </c>
      <c r="G110" s="1">
        <v>3</v>
      </c>
      <c r="H110" s="6">
        <v>2.551282051282051</v>
      </c>
      <c r="I110" s="6">
        <v>0.9208611990877602</v>
      </c>
      <c r="J110" s="1">
        <v>49</v>
      </c>
      <c r="K110" s="1">
        <v>2</v>
      </c>
      <c r="L110" s="1">
        <v>2</v>
      </c>
      <c r="M110" s="1">
        <v>3</v>
      </c>
      <c r="N110" s="6">
        <v>2.4285714285714284</v>
      </c>
      <c r="O110" s="6">
        <v>0.9354143466934853</v>
      </c>
      <c r="P110" s="1">
        <v>29</v>
      </c>
      <c r="Q110" s="1">
        <v>2</v>
      </c>
      <c r="R110" s="1">
        <v>3</v>
      </c>
      <c r="S110" s="1">
        <v>3</v>
      </c>
      <c r="T110" s="6">
        <v>2.7586206896551726</v>
      </c>
      <c r="U110" s="6">
        <v>0.8724011370019901</v>
      </c>
      <c r="V110" s="6">
        <f t="shared" si="14"/>
        <v>2.4285714285714284</v>
      </c>
      <c r="W110" s="6">
        <f t="shared" si="14"/>
        <v>0.9354143466934853</v>
      </c>
      <c r="X110" s="1">
        <f t="shared" si="9"/>
        <v>49</v>
      </c>
      <c r="Y110" s="6">
        <f t="shared" si="15"/>
        <v>2.7586206896551726</v>
      </c>
      <c r="Z110" s="6">
        <f t="shared" si="15"/>
        <v>0.8724011370019901</v>
      </c>
      <c r="AA110" s="1">
        <f t="shared" si="11"/>
        <v>29</v>
      </c>
      <c r="AB110" s="7">
        <v>0.12110359922291658</v>
      </c>
      <c r="AC110" s="7">
        <v>-0.3663436993738727</v>
      </c>
      <c r="AD110" s="7">
        <f t="shared" si="12"/>
        <v>0.3300492610837442</v>
      </c>
      <c r="AE110" s="6">
        <f t="shared" si="13"/>
        <v>-0.3300492610837442</v>
      </c>
    </row>
    <row r="111" spans="1:31" s="1" customFormat="1" ht="39.75" customHeight="1">
      <c r="A111" s="9" t="s">
        <v>118</v>
      </c>
      <c r="B111" s="1" t="s">
        <v>53</v>
      </c>
      <c r="C111" s="1" t="s">
        <v>43</v>
      </c>
      <c r="D111" s="1">
        <v>95</v>
      </c>
      <c r="E111" s="1">
        <v>3</v>
      </c>
      <c r="F111" s="1">
        <v>4</v>
      </c>
      <c r="G111" s="1">
        <v>4</v>
      </c>
      <c r="H111" s="6">
        <v>3.568421052631579</v>
      </c>
      <c r="I111" s="6">
        <v>0.9300266706190264</v>
      </c>
      <c r="J111" s="1">
        <v>58</v>
      </c>
      <c r="K111" s="1">
        <v>3</v>
      </c>
      <c r="L111" s="1">
        <v>4</v>
      </c>
      <c r="M111" s="1">
        <v>4</v>
      </c>
      <c r="N111" s="6">
        <v>3.5</v>
      </c>
      <c r="O111" s="6">
        <v>0.977824294480963</v>
      </c>
      <c r="P111" s="1">
        <v>37</v>
      </c>
      <c r="Q111" s="1">
        <v>3</v>
      </c>
      <c r="R111" s="1">
        <v>4</v>
      </c>
      <c r="S111" s="1">
        <v>4</v>
      </c>
      <c r="T111" s="6">
        <v>3.675675675675676</v>
      </c>
      <c r="U111" s="6">
        <v>0.851601564832537</v>
      </c>
      <c r="V111" s="6">
        <f t="shared" si="14"/>
        <v>3.5</v>
      </c>
      <c r="W111" s="6">
        <f t="shared" si="14"/>
        <v>0.977824294480963</v>
      </c>
      <c r="X111" s="1">
        <f t="shared" si="9"/>
        <v>58</v>
      </c>
      <c r="Y111" s="6">
        <f t="shared" si="15"/>
        <v>3.675675675675676</v>
      </c>
      <c r="Z111" s="6">
        <f t="shared" si="15"/>
        <v>0.851601564832537</v>
      </c>
      <c r="AA111" s="1">
        <f t="shared" si="11"/>
        <v>37</v>
      </c>
      <c r="AB111" s="7">
        <v>0.35771363819670043</v>
      </c>
      <c r="AC111" s="7">
        <v>-0.19071465695846831</v>
      </c>
      <c r="AD111" s="7">
        <f t="shared" si="12"/>
        <v>0.17567567567567588</v>
      </c>
      <c r="AE111" s="6">
        <f t="shared" si="13"/>
        <v>-0.17567567567567588</v>
      </c>
    </row>
    <row r="112" spans="1:31" s="1" customFormat="1" ht="39.75" customHeight="1">
      <c r="A112" s="14" t="s">
        <v>59</v>
      </c>
      <c r="B112" s="1" t="s">
        <v>53</v>
      </c>
      <c r="C112" s="1" t="s">
        <v>43</v>
      </c>
      <c r="D112" s="1">
        <v>95</v>
      </c>
      <c r="E112" s="1">
        <v>2.5</v>
      </c>
      <c r="F112" s="1">
        <v>3</v>
      </c>
      <c r="G112" s="1">
        <v>4</v>
      </c>
      <c r="H112" s="6">
        <v>3.126315789473684</v>
      </c>
      <c r="I112" s="6">
        <v>0.9591896542567308</v>
      </c>
      <c r="J112" s="1">
        <v>58</v>
      </c>
      <c r="K112" s="1">
        <v>2</v>
      </c>
      <c r="L112" s="1">
        <v>3</v>
      </c>
      <c r="M112" s="1">
        <v>3</v>
      </c>
      <c r="N112" s="6">
        <v>2.9310344827586206</v>
      </c>
      <c r="O112" s="6">
        <v>0.9708391914380999</v>
      </c>
      <c r="P112" s="1">
        <v>37</v>
      </c>
      <c r="Q112" s="1">
        <v>3</v>
      </c>
      <c r="R112" s="1">
        <v>3</v>
      </c>
      <c r="S112" s="1">
        <v>4</v>
      </c>
      <c r="T112" s="6">
        <v>3.4324324324324325</v>
      </c>
      <c r="U112" s="6">
        <v>0.8673247674615621</v>
      </c>
      <c r="V112" s="6">
        <f t="shared" si="14"/>
        <v>2.9310344827586206</v>
      </c>
      <c r="W112" s="6">
        <f t="shared" si="14"/>
        <v>0.9708391914380999</v>
      </c>
      <c r="X112" s="1">
        <f t="shared" si="9"/>
        <v>58</v>
      </c>
      <c r="Y112" s="6">
        <f t="shared" si="15"/>
        <v>3.4324324324324325</v>
      </c>
      <c r="Z112" s="6">
        <f t="shared" si="15"/>
        <v>0.8673247674615621</v>
      </c>
      <c r="AA112" s="1">
        <f t="shared" si="11"/>
        <v>37</v>
      </c>
      <c r="AB112" s="7">
        <v>0.010410111997883602</v>
      </c>
      <c r="AC112" s="7">
        <v>-0.5436565821637797</v>
      </c>
      <c r="AD112" s="7">
        <f t="shared" si="12"/>
        <v>0.5013979496738119</v>
      </c>
      <c r="AE112" s="6">
        <f t="shared" si="13"/>
        <v>-0.5013979496738119</v>
      </c>
    </row>
    <row r="113" spans="1:31" s="1" customFormat="1" ht="39.75" customHeight="1">
      <c r="A113" s="9" t="s">
        <v>177</v>
      </c>
      <c r="B113" s="1" t="s">
        <v>53</v>
      </c>
      <c r="C113" s="1" t="s">
        <v>43</v>
      </c>
      <c r="D113" s="1">
        <v>90</v>
      </c>
      <c r="E113" s="1">
        <v>3</v>
      </c>
      <c r="F113" s="1">
        <v>3</v>
      </c>
      <c r="G113" s="1">
        <v>4</v>
      </c>
      <c r="H113" s="6">
        <v>3.3</v>
      </c>
      <c r="I113" s="6">
        <v>1.0326142236244185</v>
      </c>
      <c r="J113" s="1">
        <v>56</v>
      </c>
      <c r="K113" s="1">
        <v>2.75</v>
      </c>
      <c r="L113" s="1">
        <v>3</v>
      </c>
      <c r="M113" s="1">
        <v>4</v>
      </c>
      <c r="N113" s="6">
        <v>3.3035714285714284</v>
      </c>
      <c r="O113" s="6">
        <v>1.1106041411959338</v>
      </c>
      <c r="P113" s="1">
        <v>34</v>
      </c>
      <c r="Q113" s="1">
        <v>3</v>
      </c>
      <c r="R113" s="1">
        <v>3</v>
      </c>
      <c r="S113" s="1">
        <v>4</v>
      </c>
      <c r="T113" s="6">
        <v>3.2941176470588234</v>
      </c>
      <c r="U113" s="6">
        <v>0.9055188288357753</v>
      </c>
      <c r="V113" s="6">
        <f t="shared" si="14"/>
        <v>3.3035714285714284</v>
      </c>
      <c r="W113" s="6">
        <f t="shared" si="14"/>
        <v>1.1106041411959338</v>
      </c>
      <c r="X113" s="1">
        <f t="shared" si="9"/>
        <v>56</v>
      </c>
      <c r="Y113" s="6">
        <f t="shared" si="15"/>
        <v>3.2941176470588234</v>
      </c>
      <c r="Z113" s="6">
        <f t="shared" si="15"/>
        <v>0.9055188288357753</v>
      </c>
      <c r="AA113" s="1">
        <f t="shared" si="11"/>
        <v>34</v>
      </c>
      <c r="AB113" s="7">
        <v>0.9650050511630479</v>
      </c>
      <c r="AC113" s="7">
        <v>0.009206573739696145</v>
      </c>
      <c r="AD113" s="7">
        <f t="shared" si="12"/>
        <v>0.009453781512605008</v>
      </c>
      <c r="AE113" s="6">
        <f t="shared" si="13"/>
        <v>0.009453781512605008</v>
      </c>
    </row>
    <row r="114" spans="1:31" s="1" customFormat="1" ht="39.75" customHeight="1">
      <c r="A114" s="14" t="s">
        <v>71</v>
      </c>
      <c r="B114" s="1" t="s">
        <v>53</v>
      </c>
      <c r="C114" s="1" t="s">
        <v>43</v>
      </c>
      <c r="D114" s="1">
        <v>78</v>
      </c>
      <c r="E114" s="1">
        <v>2</v>
      </c>
      <c r="F114" s="1">
        <v>2</v>
      </c>
      <c r="G114" s="1">
        <v>3</v>
      </c>
      <c r="H114" s="6">
        <v>2.5641025641025643</v>
      </c>
      <c r="I114" s="6">
        <v>0.9058216273156766</v>
      </c>
      <c r="J114" s="1">
        <v>50</v>
      </c>
      <c r="K114" s="1">
        <v>2</v>
      </c>
      <c r="L114" s="1">
        <v>2</v>
      </c>
      <c r="M114" s="1">
        <v>3</v>
      </c>
      <c r="N114" s="6">
        <v>2.4</v>
      </c>
      <c r="O114" s="6">
        <v>0.8571428571428572</v>
      </c>
      <c r="P114" s="1">
        <v>28</v>
      </c>
      <c r="Q114" s="1">
        <v>2</v>
      </c>
      <c r="R114" s="1">
        <v>3</v>
      </c>
      <c r="S114" s="1">
        <v>3.25</v>
      </c>
      <c r="T114" s="6">
        <v>2.857142857142857</v>
      </c>
      <c r="U114" s="6">
        <v>0.9315175080076956</v>
      </c>
      <c r="V114" s="6">
        <f t="shared" si="14"/>
        <v>2.4</v>
      </c>
      <c r="W114" s="6">
        <f t="shared" si="14"/>
        <v>0.8571428571428572</v>
      </c>
      <c r="X114" s="1">
        <f t="shared" si="9"/>
        <v>50</v>
      </c>
      <c r="Y114" s="6">
        <f t="shared" si="15"/>
        <v>2.857142857142857</v>
      </c>
      <c r="Z114" s="6">
        <f t="shared" si="15"/>
        <v>0.9315175080076956</v>
      </c>
      <c r="AA114" s="1">
        <f t="shared" si="11"/>
        <v>28</v>
      </c>
      <c r="AB114" s="7">
        <v>0.03714981270005704</v>
      </c>
      <c r="AC114" s="7">
        <v>-0.5237229365663819</v>
      </c>
      <c r="AD114" s="7">
        <f t="shared" si="12"/>
        <v>0.4571428571428573</v>
      </c>
      <c r="AE114" s="6">
        <f t="shared" si="13"/>
        <v>-0.4571428571428573</v>
      </c>
    </row>
    <row r="115" spans="1:31" s="1" customFormat="1" ht="39.75" customHeight="1">
      <c r="A115" s="9" t="s">
        <v>145</v>
      </c>
      <c r="B115" s="1" t="s">
        <v>53</v>
      </c>
      <c r="C115" s="1" t="s">
        <v>43</v>
      </c>
      <c r="D115" s="1">
        <v>100</v>
      </c>
      <c r="E115" s="1">
        <v>3</v>
      </c>
      <c r="F115" s="1">
        <v>4</v>
      </c>
      <c r="G115" s="1">
        <v>4</v>
      </c>
      <c r="H115" s="6">
        <v>3.81</v>
      </c>
      <c r="I115" s="6">
        <v>0.8001893715259103</v>
      </c>
      <c r="J115" s="1">
        <v>60</v>
      </c>
      <c r="K115" s="1">
        <v>3</v>
      </c>
      <c r="L115" s="1">
        <v>4</v>
      </c>
      <c r="M115" s="1">
        <v>4</v>
      </c>
      <c r="N115" s="6">
        <v>3.85</v>
      </c>
      <c r="O115" s="6">
        <v>0.7324211069911225</v>
      </c>
      <c r="P115" s="1">
        <v>40</v>
      </c>
      <c r="Q115" s="1">
        <v>3</v>
      </c>
      <c r="R115" s="1">
        <v>4</v>
      </c>
      <c r="S115" s="1">
        <v>4</v>
      </c>
      <c r="T115" s="6">
        <v>3.75</v>
      </c>
      <c r="U115" s="6">
        <v>0.8987170342729172</v>
      </c>
      <c r="V115" s="6">
        <f t="shared" si="14"/>
        <v>3.85</v>
      </c>
      <c r="W115" s="6">
        <f t="shared" si="14"/>
        <v>0.7324211069911225</v>
      </c>
      <c r="X115" s="1">
        <f t="shared" si="9"/>
        <v>60</v>
      </c>
      <c r="Y115" s="6">
        <f t="shared" si="15"/>
        <v>3.75</v>
      </c>
      <c r="Z115" s="6">
        <f t="shared" si="15"/>
        <v>0.8987170342729172</v>
      </c>
      <c r="AA115" s="1">
        <f t="shared" si="11"/>
        <v>40</v>
      </c>
      <c r="AB115" s="7">
        <v>0.5597926651201335</v>
      </c>
      <c r="AC115" s="7">
        <v>0.1258384390694147</v>
      </c>
      <c r="AD115" s="7">
        <f t="shared" si="12"/>
        <v>0.10000000000000009</v>
      </c>
      <c r="AE115" s="6">
        <f t="shared" si="13"/>
        <v>0.10000000000000009</v>
      </c>
    </row>
    <row r="116" spans="1:31" s="1" customFormat="1" ht="39.75" customHeight="1">
      <c r="A116" s="9" t="s">
        <v>88</v>
      </c>
      <c r="B116" s="1" t="s">
        <v>53</v>
      </c>
      <c r="C116" s="1" t="s">
        <v>43</v>
      </c>
      <c r="D116" s="1">
        <v>85</v>
      </c>
      <c r="E116" s="1">
        <v>2</v>
      </c>
      <c r="F116" s="1">
        <v>3</v>
      </c>
      <c r="G116" s="1">
        <v>4</v>
      </c>
      <c r="H116" s="6">
        <v>2.988235294117647</v>
      </c>
      <c r="I116" s="6">
        <v>1.0176316768319846</v>
      </c>
      <c r="J116" s="1">
        <v>53</v>
      </c>
      <c r="K116" s="1">
        <v>2</v>
      </c>
      <c r="L116" s="1">
        <v>3</v>
      </c>
      <c r="M116" s="1">
        <v>3</v>
      </c>
      <c r="N116" s="6">
        <v>2.849056603773585</v>
      </c>
      <c r="O116" s="6">
        <v>0.9686673322563073</v>
      </c>
      <c r="P116" s="1">
        <v>32</v>
      </c>
      <c r="Q116" s="1">
        <v>2.75</v>
      </c>
      <c r="R116" s="1">
        <v>3</v>
      </c>
      <c r="S116" s="1">
        <v>4</v>
      </c>
      <c r="T116" s="6">
        <v>3.21875</v>
      </c>
      <c r="U116" s="6">
        <v>1.0696509831746295</v>
      </c>
      <c r="V116" s="6">
        <f t="shared" si="14"/>
        <v>2.849056603773585</v>
      </c>
      <c r="W116" s="6">
        <f t="shared" si="14"/>
        <v>0.9686673322563073</v>
      </c>
      <c r="X116" s="1">
        <f t="shared" si="9"/>
        <v>53</v>
      </c>
      <c r="Y116" s="6">
        <f t="shared" si="15"/>
        <v>3.21875</v>
      </c>
      <c r="Z116" s="6">
        <f t="shared" si="15"/>
        <v>1.0696509831746295</v>
      </c>
      <c r="AA116" s="1">
        <f t="shared" si="11"/>
        <v>32</v>
      </c>
      <c r="AB116" s="7">
        <v>0.11504741952644704</v>
      </c>
      <c r="AC116" s="7">
        <v>-0.3713105838679594</v>
      </c>
      <c r="AD116" s="7">
        <f t="shared" si="12"/>
        <v>0.36969339622641506</v>
      </c>
      <c r="AE116" s="6">
        <f t="shared" si="13"/>
        <v>-0.36969339622641506</v>
      </c>
    </row>
    <row r="117" spans="1:31" s="1" customFormat="1" ht="39.75" customHeight="1">
      <c r="A117" s="9" t="s">
        <v>83</v>
      </c>
      <c r="B117" s="1" t="s">
        <v>53</v>
      </c>
      <c r="C117" s="1" t="s">
        <v>43</v>
      </c>
      <c r="D117" s="1">
        <v>90</v>
      </c>
      <c r="E117" s="1">
        <v>2</v>
      </c>
      <c r="F117" s="1">
        <v>3</v>
      </c>
      <c r="G117" s="1">
        <v>4</v>
      </c>
      <c r="H117" s="6">
        <v>2.977777777777778</v>
      </c>
      <c r="I117" s="6">
        <v>1.0053539572090542</v>
      </c>
      <c r="J117" s="1">
        <v>56</v>
      </c>
      <c r="K117" s="1">
        <v>2</v>
      </c>
      <c r="L117" s="1">
        <v>3</v>
      </c>
      <c r="M117" s="1">
        <v>3</v>
      </c>
      <c r="N117" s="6">
        <v>2.8392857142857144</v>
      </c>
      <c r="O117" s="6">
        <v>0.9681620021141413</v>
      </c>
      <c r="P117" s="1">
        <v>34</v>
      </c>
      <c r="Q117" s="1">
        <v>2.25</v>
      </c>
      <c r="R117" s="1">
        <v>3</v>
      </c>
      <c r="S117" s="1">
        <v>4</v>
      </c>
      <c r="T117" s="6">
        <v>3.2058823529411766</v>
      </c>
      <c r="U117" s="6">
        <v>1.0380462932605037</v>
      </c>
      <c r="V117" s="6">
        <f t="shared" si="14"/>
        <v>2.8392857142857144</v>
      </c>
      <c r="W117" s="6">
        <f t="shared" si="14"/>
        <v>0.9681620021141413</v>
      </c>
      <c r="X117" s="1">
        <f t="shared" si="9"/>
        <v>56</v>
      </c>
      <c r="Y117" s="6">
        <f t="shared" si="15"/>
        <v>3.2058823529411766</v>
      </c>
      <c r="Z117" s="6">
        <f t="shared" si="15"/>
        <v>1.0380462932605037</v>
      </c>
      <c r="AA117" s="1">
        <f t="shared" si="11"/>
        <v>34</v>
      </c>
      <c r="AB117" s="7">
        <v>0.10048757386128881</v>
      </c>
      <c r="AC117" s="7">
        <v>-0.3726230843726897</v>
      </c>
      <c r="AD117" s="7">
        <f t="shared" si="12"/>
        <v>0.3665966386554622</v>
      </c>
      <c r="AE117" s="6">
        <f t="shared" si="13"/>
        <v>-0.3665966386554622</v>
      </c>
    </row>
    <row r="118" spans="1:31" s="1" customFormat="1" ht="39.75" customHeight="1">
      <c r="A118" s="9" t="s">
        <v>108</v>
      </c>
      <c r="B118" s="1" t="s">
        <v>53</v>
      </c>
      <c r="C118" s="1" t="s">
        <v>43</v>
      </c>
      <c r="D118" s="1">
        <v>87</v>
      </c>
      <c r="E118" s="1">
        <v>2</v>
      </c>
      <c r="F118" s="1">
        <v>3</v>
      </c>
      <c r="G118" s="1">
        <v>4</v>
      </c>
      <c r="H118" s="6">
        <v>3.057471264367816</v>
      </c>
      <c r="I118" s="6">
        <v>1.0382937909174288</v>
      </c>
      <c r="J118" s="1">
        <v>54</v>
      </c>
      <c r="K118" s="1">
        <v>2</v>
      </c>
      <c r="L118" s="1">
        <v>3</v>
      </c>
      <c r="M118" s="1">
        <v>4</v>
      </c>
      <c r="N118" s="6">
        <v>2.9444444444444446</v>
      </c>
      <c r="O118" s="6">
        <v>0.9598873099477573</v>
      </c>
      <c r="P118" s="1">
        <v>33</v>
      </c>
      <c r="Q118" s="1">
        <v>2</v>
      </c>
      <c r="R118" s="1">
        <v>3</v>
      </c>
      <c r="S118" s="1">
        <v>4</v>
      </c>
      <c r="T118" s="6">
        <v>3.242424242424242</v>
      </c>
      <c r="U118" s="6">
        <v>1.1464702086813854</v>
      </c>
      <c r="V118" s="6">
        <f t="shared" si="14"/>
        <v>2.9444444444444446</v>
      </c>
      <c r="W118" s="6">
        <f t="shared" si="14"/>
        <v>0.9598873099477573</v>
      </c>
      <c r="X118" s="1">
        <f t="shared" si="9"/>
        <v>54</v>
      </c>
      <c r="Y118" s="6">
        <f t="shared" si="15"/>
        <v>3.242424242424242</v>
      </c>
      <c r="Z118" s="6">
        <f t="shared" si="15"/>
        <v>1.1464702086813854</v>
      </c>
      <c r="AA118" s="1">
        <f t="shared" si="11"/>
        <v>33</v>
      </c>
      <c r="AB118" s="7">
        <v>0.21651657856724427</v>
      </c>
      <c r="AC118" s="7">
        <v>-0.29152713493310684</v>
      </c>
      <c r="AD118" s="7">
        <f t="shared" si="12"/>
        <v>0.29797979797979757</v>
      </c>
      <c r="AE118" s="6">
        <f t="shared" si="13"/>
        <v>-0.29797979797979757</v>
      </c>
    </row>
    <row r="119" spans="1:31" s="1" customFormat="1" ht="39.75" customHeight="1">
      <c r="A119" s="9" t="s">
        <v>135</v>
      </c>
      <c r="B119" s="1" t="s">
        <v>53</v>
      </c>
      <c r="C119" s="1" t="s">
        <v>43</v>
      </c>
      <c r="D119" s="1">
        <v>90</v>
      </c>
      <c r="E119" s="1">
        <v>2</v>
      </c>
      <c r="F119" s="1">
        <v>3</v>
      </c>
      <c r="G119" s="1">
        <v>4</v>
      </c>
      <c r="H119" s="6">
        <v>3.111111111111111</v>
      </c>
      <c r="I119" s="6">
        <v>1.0216141056064334</v>
      </c>
      <c r="J119" s="1">
        <v>56</v>
      </c>
      <c r="K119" s="1">
        <v>2</v>
      </c>
      <c r="L119" s="1">
        <v>3</v>
      </c>
      <c r="M119" s="1">
        <v>4</v>
      </c>
      <c r="N119" s="6">
        <v>3.0535714285714284</v>
      </c>
      <c r="O119" s="6">
        <v>1.0165832766879246</v>
      </c>
      <c r="P119" s="1">
        <v>34</v>
      </c>
      <c r="Q119" s="1">
        <v>2.25</v>
      </c>
      <c r="R119" s="1">
        <v>3</v>
      </c>
      <c r="S119" s="1">
        <v>4</v>
      </c>
      <c r="T119" s="6">
        <v>3.2058823529411766</v>
      </c>
      <c r="U119" s="6">
        <v>1.0380462932605037</v>
      </c>
      <c r="V119" s="6">
        <f t="shared" si="14"/>
        <v>3.0535714285714284</v>
      </c>
      <c r="W119" s="6">
        <f t="shared" si="14"/>
        <v>1.0165832766879246</v>
      </c>
      <c r="X119" s="1">
        <f t="shared" si="9"/>
        <v>56</v>
      </c>
      <c r="Y119" s="6">
        <f t="shared" si="15"/>
        <v>3.2058823529411766</v>
      </c>
      <c r="Z119" s="6">
        <f t="shared" si="15"/>
        <v>1.0380462932605037</v>
      </c>
      <c r="AA119" s="1">
        <f t="shared" si="11"/>
        <v>34</v>
      </c>
      <c r="AB119" s="7">
        <v>0.4986914884732192</v>
      </c>
      <c r="AC119" s="7">
        <v>-0.1503213842758065</v>
      </c>
      <c r="AD119" s="7">
        <f t="shared" si="12"/>
        <v>0.15231092436974825</v>
      </c>
      <c r="AE119" s="6">
        <f t="shared" si="13"/>
        <v>-0.15231092436974825</v>
      </c>
    </row>
    <row r="120" spans="1:31" s="1" customFormat="1" ht="39.75" customHeight="1">
      <c r="A120" s="9" t="s">
        <v>100</v>
      </c>
      <c r="B120" s="1" t="s">
        <v>53</v>
      </c>
      <c r="C120" s="1" t="s">
        <v>43</v>
      </c>
      <c r="D120" s="1">
        <v>100</v>
      </c>
      <c r="E120" s="1">
        <v>3</v>
      </c>
      <c r="F120" s="1">
        <v>3</v>
      </c>
      <c r="G120" s="1">
        <v>4</v>
      </c>
      <c r="H120" s="6">
        <v>3.41</v>
      </c>
      <c r="I120" s="6">
        <v>0.9959006887326579</v>
      </c>
      <c r="J120" s="1">
        <v>60</v>
      </c>
      <c r="K120" s="1">
        <v>3</v>
      </c>
      <c r="L120" s="1">
        <v>3</v>
      </c>
      <c r="M120" s="1">
        <v>4</v>
      </c>
      <c r="N120" s="6">
        <v>3.3</v>
      </c>
      <c r="O120" s="6">
        <v>0.9619894639826154</v>
      </c>
      <c r="P120" s="1">
        <v>40</v>
      </c>
      <c r="Q120" s="1">
        <v>3</v>
      </c>
      <c r="R120" s="1">
        <v>4</v>
      </c>
      <c r="S120" s="1">
        <v>4</v>
      </c>
      <c r="T120" s="6">
        <v>3.575</v>
      </c>
      <c r="U120" s="6">
        <v>1.034965625590457</v>
      </c>
      <c r="V120" s="6">
        <f t="shared" si="14"/>
        <v>3.3</v>
      </c>
      <c r="W120" s="6">
        <f t="shared" si="14"/>
        <v>0.9619894639826154</v>
      </c>
      <c r="X120" s="1">
        <f t="shared" si="9"/>
        <v>60</v>
      </c>
      <c r="Y120" s="6">
        <f t="shared" si="15"/>
        <v>3.575</v>
      </c>
      <c r="Z120" s="6">
        <f t="shared" si="15"/>
        <v>1.034965625590457</v>
      </c>
      <c r="AA120" s="1">
        <f t="shared" si="11"/>
        <v>40</v>
      </c>
      <c r="AB120" s="7">
        <v>0.1845068012667156</v>
      </c>
      <c r="AC120" s="7">
        <v>-0.28012411553409955</v>
      </c>
      <c r="AD120" s="7">
        <f t="shared" si="12"/>
        <v>0.27500000000000036</v>
      </c>
      <c r="AE120" s="6">
        <f t="shared" si="13"/>
        <v>-0.27500000000000036</v>
      </c>
    </row>
    <row r="121" spans="1:31" s="1" customFormat="1" ht="39.75" customHeight="1">
      <c r="A121" s="9" t="s">
        <v>141</v>
      </c>
      <c r="B121" s="1" t="s">
        <v>53</v>
      </c>
      <c r="C121" s="1" t="s">
        <v>43</v>
      </c>
      <c r="D121" s="1">
        <v>85</v>
      </c>
      <c r="E121" s="1">
        <v>2</v>
      </c>
      <c r="F121" s="1">
        <v>3</v>
      </c>
      <c r="G121" s="1">
        <v>4</v>
      </c>
      <c r="H121" s="6">
        <v>3</v>
      </c>
      <c r="I121" s="6">
        <v>1.0910894511799618</v>
      </c>
      <c r="J121" s="1">
        <v>52</v>
      </c>
      <c r="K121" s="1">
        <v>2</v>
      </c>
      <c r="L121" s="1">
        <v>3</v>
      </c>
      <c r="M121" s="1">
        <v>4</v>
      </c>
      <c r="N121" s="6">
        <v>2.9423076923076925</v>
      </c>
      <c r="O121" s="6">
        <v>1.092101078753326</v>
      </c>
      <c r="P121" s="1">
        <v>33</v>
      </c>
      <c r="Q121" s="1">
        <v>2</v>
      </c>
      <c r="R121" s="1">
        <v>3</v>
      </c>
      <c r="S121" s="1">
        <v>4</v>
      </c>
      <c r="T121" s="6">
        <v>3.090909090909091</v>
      </c>
      <c r="U121" s="6">
        <v>1.100103300934632</v>
      </c>
      <c r="V121" s="6">
        <f t="shared" si="14"/>
        <v>2.9423076923076925</v>
      </c>
      <c r="W121" s="6">
        <f t="shared" si="14"/>
        <v>1.092101078753326</v>
      </c>
      <c r="X121" s="1">
        <f t="shared" si="9"/>
        <v>52</v>
      </c>
      <c r="Y121" s="6">
        <f t="shared" si="15"/>
        <v>3.090909090909091</v>
      </c>
      <c r="Z121" s="6">
        <f t="shared" si="15"/>
        <v>1.100103300934632</v>
      </c>
      <c r="AA121" s="1">
        <f t="shared" si="11"/>
        <v>33</v>
      </c>
      <c r="AB121" s="7">
        <v>0.5447911377380514</v>
      </c>
      <c r="AC121" s="7">
        <v>-0.137310129118122</v>
      </c>
      <c r="AD121" s="7">
        <f t="shared" si="12"/>
        <v>0.14860139860139832</v>
      </c>
      <c r="AE121" s="6">
        <f t="shared" si="13"/>
        <v>-0.14860139860139832</v>
      </c>
    </row>
    <row r="122" spans="1:31" s="1" customFormat="1" ht="39.75" customHeight="1">
      <c r="A122" s="9" t="s">
        <v>1</v>
      </c>
      <c r="B122" s="1" t="s">
        <v>53</v>
      </c>
      <c r="C122" s="1" t="s">
        <v>43</v>
      </c>
      <c r="D122" s="1">
        <v>98</v>
      </c>
      <c r="E122" s="1">
        <v>3</v>
      </c>
      <c r="F122" s="1">
        <v>4</v>
      </c>
      <c r="G122" s="1">
        <v>4</v>
      </c>
      <c r="H122" s="6">
        <v>3.622448979591837</v>
      </c>
      <c r="I122" s="6">
        <v>0.9139842102275842</v>
      </c>
      <c r="J122" s="1">
        <v>61</v>
      </c>
      <c r="K122" s="1">
        <v>3</v>
      </c>
      <c r="L122" s="1">
        <v>4</v>
      </c>
      <c r="M122" s="1">
        <v>4</v>
      </c>
      <c r="N122" s="6">
        <v>3.622950819672131</v>
      </c>
      <c r="O122" s="6">
        <v>0.9515589739339947</v>
      </c>
      <c r="P122" s="1">
        <v>37</v>
      </c>
      <c r="Q122" s="1">
        <v>3</v>
      </c>
      <c r="R122" s="1">
        <v>4</v>
      </c>
      <c r="S122" s="1">
        <v>4</v>
      </c>
      <c r="T122" s="6">
        <v>3.6216216216216215</v>
      </c>
      <c r="U122" s="6">
        <v>0.8612442985249551</v>
      </c>
      <c r="V122" s="6">
        <f t="shared" si="14"/>
        <v>3.622950819672131</v>
      </c>
      <c r="W122" s="6">
        <f t="shared" si="14"/>
        <v>0.9515589739339947</v>
      </c>
      <c r="X122" s="1">
        <f t="shared" si="9"/>
        <v>61</v>
      </c>
      <c r="Y122" s="6">
        <f t="shared" si="15"/>
        <v>3.6216216216216215</v>
      </c>
      <c r="Z122" s="6">
        <f t="shared" si="15"/>
        <v>0.8612442985249551</v>
      </c>
      <c r="AA122" s="1">
        <f t="shared" si="11"/>
        <v>37</v>
      </c>
      <c r="AB122" s="7">
        <v>0.9943395919250888</v>
      </c>
      <c r="AC122" s="7">
        <v>0.0014617674344815455</v>
      </c>
      <c r="AD122" s="7">
        <f t="shared" si="12"/>
        <v>0.0013291980505094614</v>
      </c>
      <c r="AE122" s="6">
        <f t="shared" si="13"/>
        <v>0.0013291980505094614</v>
      </c>
    </row>
    <row r="123" s="1" customFormat="1" ht="39.75" customHeight="1">
      <c r="A123" s="4"/>
    </row>
  </sheetData>
  <sheetProtection/>
  <mergeCells count="5">
    <mergeCell ref="D1:I1"/>
    <mergeCell ref="J1:O1"/>
    <mergeCell ref="P1:U1"/>
    <mergeCell ref="V1:X1"/>
    <mergeCell ref="Y1:AA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C17" sqref="C17"/>
    </sheetView>
  </sheetViews>
  <sheetFormatPr defaultColWidth="9.140625" defaultRowHeight="12.75"/>
  <sheetData>
    <row r="1" ht="12.75">
      <c r="A1" s="16" t="s">
        <v>4</v>
      </c>
    </row>
    <row r="2" ht="12.75">
      <c r="A2" s="16" t="s">
        <v>5</v>
      </c>
    </row>
    <row r="3" ht="12.75">
      <c r="A3" s="16" t="s">
        <v>6</v>
      </c>
    </row>
    <row r="4" ht="12.75">
      <c r="A4" s="16" t="s">
        <v>7</v>
      </c>
    </row>
    <row r="5" ht="12.75">
      <c r="A5" s="16" t="s">
        <v>8</v>
      </c>
    </row>
    <row r="6" ht="12.75">
      <c r="A6" s="16" t="s">
        <v>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N124"/>
  <sheetViews>
    <sheetView tabSelected="1" zoomScalePageLayoutView="0" workbookViewId="0" topLeftCell="A1">
      <selection activeCell="A9" sqref="A9"/>
    </sheetView>
  </sheetViews>
  <sheetFormatPr defaultColWidth="9.140625" defaultRowHeight="12.75"/>
  <cols>
    <col min="1" max="1" width="67.7109375" style="0" customWidth="1"/>
  </cols>
  <sheetData>
    <row r="1" spans="4:38" s="1" customFormat="1" ht="39.75" customHeight="1">
      <c r="D1" s="19" t="s">
        <v>22</v>
      </c>
      <c r="E1" s="19"/>
      <c r="F1" s="19"/>
      <c r="G1" s="19"/>
      <c r="H1" s="19"/>
      <c r="I1" s="19"/>
      <c r="J1" s="19"/>
      <c r="K1" s="19"/>
      <c r="L1" s="19"/>
      <c r="M1" s="19"/>
      <c r="N1" s="19"/>
      <c r="O1" s="19"/>
      <c r="P1" s="19"/>
      <c r="Q1" s="19"/>
      <c r="R1" s="19"/>
      <c r="S1" s="19"/>
      <c r="W1" s="2"/>
      <c r="X1" s="2"/>
      <c r="Y1" s="2"/>
      <c r="Z1" s="2"/>
      <c r="AA1" s="2"/>
      <c r="AB1" s="2"/>
      <c r="AC1" s="2"/>
      <c r="AD1" s="2"/>
      <c r="AE1" s="2"/>
      <c r="AF1" s="2"/>
      <c r="AG1" s="2"/>
      <c r="AH1" s="2"/>
      <c r="AI1" s="2"/>
      <c r="AJ1" s="2"/>
      <c r="AK1" s="2"/>
      <c r="AL1" s="2"/>
    </row>
    <row r="2" spans="4:40" s="1" customFormat="1" ht="39.75" customHeight="1">
      <c r="D2" s="18" t="s">
        <v>23</v>
      </c>
      <c r="E2" s="18"/>
      <c r="F2" s="18"/>
      <c r="G2" s="18"/>
      <c r="H2" s="18"/>
      <c r="I2" s="18"/>
      <c r="J2" s="20" t="s">
        <v>24</v>
      </c>
      <c r="K2" s="20"/>
      <c r="L2" s="20"/>
      <c r="M2" s="20"/>
      <c r="N2" s="20"/>
      <c r="O2" s="20"/>
      <c r="P2" s="20" t="s">
        <v>25</v>
      </c>
      <c r="Q2" s="20"/>
      <c r="R2" s="20"/>
      <c r="S2" s="20"/>
      <c r="T2" s="20"/>
      <c r="U2" s="20"/>
      <c r="V2" s="4" t="s">
        <v>26</v>
      </c>
      <c r="W2" s="3"/>
      <c r="X2" s="3"/>
      <c r="Y2" s="3"/>
      <c r="Z2" s="3"/>
      <c r="AA2" s="3"/>
      <c r="AB2" s="3"/>
      <c r="AC2" s="3"/>
      <c r="AD2" s="3"/>
      <c r="AE2" s="3"/>
      <c r="AF2" s="3"/>
      <c r="AG2" s="3"/>
      <c r="AH2" s="3"/>
      <c r="AI2" s="3"/>
      <c r="AJ2" s="3"/>
      <c r="AK2" s="3"/>
      <c r="AL2" s="3"/>
      <c r="AM2" s="3"/>
      <c r="AN2" s="3"/>
    </row>
    <row r="3" spans="1:40" s="1" customFormat="1" ht="39.75" customHeight="1">
      <c r="A3" s="4" t="s">
        <v>27</v>
      </c>
      <c r="B3" s="4" t="s">
        <v>28</v>
      </c>
      <c r="C3" s="4" t="s">
        <v>29</v>
      </c>
      <c r="D3" s="4" t="s">
        <v>30</v>
      </c>
      <c r="E3" s="5" t="s">
        <v>31</v>
      </c>
      <c r="F3" s="5" t="s">
        <v>32</v>
      </c>
      <c r="G3" s="5" t="s">
        <v>33</v>
      </c>
      <c r="H3" s="5" t="s">
        <v>34</v>
      </c>
      <c r="I3" s="5" t="s">
        <v>35</v>
      </c>
      <c r="J3" s="4" t="s">
        <v>30</v>
      </c>
      <c r="K3" s="5" t="s">
        <v>31</v>
      </c>
      <c r="L3" s="5" t="s">
        <v>32</v>
      </c>
      <c r="M3" s="5" t="s">
        <v>33</v>
      </c>
      <c r="N3" s="5" t="s">
        <v>34</v>
      </c>
      <c r="O3" s="5" t="s">
        <v>35</v>
      </c>
      <c r="P3" s="4" t="s">
        <v>30</v>
      </c>
      <c r="Q3" s="5" t="s">
        <v>31</v>
      </c>
      <c r="R3" s="5" t="s">
        <v>32</v>
      </c>
      <c r="S3" s="5" t="s">
        <v>33</v>
      </c>
      <c r="T3" s="5" t="s">
        <v>34</v>
      </c>
      <c r="U3" s="5" t="s">
        <v>35</v>
      </c>
      <c r="V3" s="5"/>
      <c r="W3" s="4" t="s">
        <v>36</v>
      </c>
      <c r="X3" s="5" t="s">
        <v>37</v>
      </c>
      <c r="Y3" s="5"/>
      <c r="Z3" s="5"/>
      <c r="AA3" s="5"/>
      <c r="AB3" s="5"/>
      <c r="AC3" s="4"/>
      <c r="AD3" s="5"/>
      <c r="AE3" s="5"/>
      <c r="AF3" s="5"/>
      <c r="AG3" s="5"/>
      <c r="AH3" s="5"/>
      <c r="AI3" s="4"/>
      <c r="AJ3" s="5"/>
      <c r="AK3" s="5"/>
      <c r="AL3" s="5"/>
      <c r="AM3" s="5"/>
      <c r="AN3" s="5"/>
    </row>
    <row r="4" spans="1:33" s="1" customFormat="1" ht="39.75" customHeight="1">
      <c r="A4" s="4" t="s">
        <v>38</v>
      </c>
      <c r="B4" s="1" t="s">
        <v>39</v>
      </c>
      <c r="C4" s="1" t="s">
        <v>40</v>
      </c>
      <c r="D4" s="1">
        <v>101</v>
      </c>
      <c r="E4" s="1">
        <v>3</v>
      </c>
      <c r="F4" s="1">
        <v>4</v>
      </c>
      <c r="G4" s="1">
        <v>4</v>
      </c>
      <c r="H4" s="6">
        <v>3.6930693069306932</v>
      </c>
      <c r="I4" s="6">
        <v>0.8572347899779355</v>
      </c>
      <c r="J4" s="1">
        <v>62</v>
      </c>
      <c r="K4" s="1">
        <v>3</v>
      </c>
      <c r="L4" s="1">
        <v>3</v>
      </c>
      <c r="M4" s="1">
        <v>4</v>
      </c>
      <c r="N4" s="6">
        <v>3.435483870967742</v>
      </c>
      <c r="O4" s="6">
        <v>0.8612032707242127</v>
      </c>
      <c r="P4" s="1">
        <v>39</v>
      </c>
      <c r="Q4" s="1">
        <v>4</v>
      </c>
      <c r="R4" s="1">
        <v>4</v>
      </c>
      <c r="S4" s="1">
        <v>5</v>
      </c>
      <c r="T4" s="6">
        <v>3.95</v>
      </c>
      <c r="U4" s="6">
        <v>0.8149248824907505</v>
      </c>
      <c r="V4" s="6" t="s">
        <v>41</v>
      </c>
      <c r="W4" s="7">
        <v>3.8574663380604884E-05</v>
      </c>
      <c r="X4" s="1" t="s">
        <v>40</v>
      </c>
      <c r="Y4" s="8">
        <f>COUNTIF(X4:X26,"No")</f>
        <v>16</v>
      </c>
      <c r="Z4" s="8"/>
      <c r="AA4" s="8"/>
      <c r="AB4" s="8"/>
      <c r="AC4" s="8"/>
      <c r="AD4" s="8"/>
      <c r="AE4" s="8"/>
      <c r="AF4" s="8"/>
      <c r="AG4" s="8"/>
    </row>
    <row r="5" spans="1:33" s="1" customFormat="1" ht="39.75" customHeight="1">
      <c r="A5" s="9" t="s">
        <v>42</v>
      </c>
      <c r="B5" s="1" t="s">
        <v>39</v>
      </c>
      <c r="C5" s="1" t="s">
        <v>43</v>
      </c>
      <c r="D5" s="1">
        <v>96</v>
      </c>
      <c r="E5" s="1">
        <v>3</v>
      </c>
      <c r="F5" s="1">
        <v>3</v>
      </c>
      <c r="G5" s="1">
        <v>4</v>
      </c>
      <c r="H5" s="6">
        <v>3.3958333333333335</v>
      </c>
      <c r="I5" s="6">
        <v>1.061073603941996</v>
      </c>
      <c r="J5" s="1">
        <v>59</v>
      </c>
      <c r="K5" s="1">
        <v>3</v>
      </c>
      <c r="L5" s="1">
        <v>3</v>
      </c>
      <c r="M5" s="1">
        <v>4</v>
      </c>
      <c r="N5" s="6">
        <v>3.135593220338983</v>
      </c>
      <c r="O5" s="6">
        <v>1.0900431361069765</v>
      </c>
      <c r="P5" s="1">
        <v>37</v>
      </c>
      <c r="Q5" s="1">
        <v>3</v>
      </c>
      <c r="R5" s="1">
        <v>4</v>
      </c>
      <c r="S5" s="1">
        <v>4</v>
      </c>
      <c r="T5" s="6">
        <v>3.388888888888889</v>
      </c>
      <c r="U5" s="6">
        <v>0.7281199970875198</v>
      </c>
      <c r="V5" s="6" t="s">
        <v>41</v>
      </c>
      <c r="W5" s="7">
        <v>0.0012370462174696945</v>
      </c>
      <c r="X5" s="1" t="s">
        <v>40</v>
      </c>
      <c r="Y5" s="8">
        <f>COUNTIF(X4:X26,"Yes")</f>
        <v>7</v>
      </c>
      <c r="Z5" s="8"/>
      <c r="AA5" s="8"/>
      <c r="AB5" s="8"/>
      <c r="AC5" s="8"/>
      <c r="AD5" s="8"/>
      <c r="AE5" s="8"/>
      <c r="AF5" s="8"/>
      <c r="AG5" s="8"/>
    </row>
    <row r="6" spans="1:33" s="1" customFormat="1" ht="39.75" customHeight="1">
      <c r="A6" s="4" t="s">
        <v>44</v>
      </c>
      <c r="B6" s="1" t="s">
        <v>39</v>
      </c>
      <c r="C6" s="1" t="s">
        <v>40</v>
      </c>
      <c r="D6" s="1">
        <v>102</v>
      </c>
      <c r="E6" s="1">
        <v>3</v>
      </c>
      <c r="F6" s="1">
        <v>3</v>
      </c>
      <c r="G6" s="1">
        <v>4</v>
      </c>
      <c r="H6" s="6">
        <v>3.303921568627451</v>
      </c>
      <c r="I6" s="6">
        <v>0.8535217164901469</v>
      </c>
      <c r="J6" s="1">
        <v>62</v>
      </c>
      <c r="K6" s="1">
        <v>3</v>
      </c>
      <c r="L6" s="1">
        <v>3</v>
      </c>
      <c r="M6" s="1">
        <v>4</v>
      </c>
      <c r="N6" s="6">
        <v>3.096774193548387</v>
      </c>
      <c r="O6" s="6">
        <v>0.8436780797637974</v>
      </c>
      <c r="P6" s="1">
        <v>40</v>
      </c>
      <c r="Q6" s="1">
        <v>3</v>
      </c>
      <c r="R6" s="1">
        <v>4</v>
      </c>
      <c r="S6" s="1">
        <v>4</v>
      </c>
      <c r="T6" s="6">
        <v>3.1666666666666665</v>
      </c>
      <c r="U6" s="6">
        <v>0.9411239481143202</v>
      </c>
      <c r="V6" s="6" t="s">
        <v>41</v>
      </c>
      <c r="W6" s="7">
        <v>0.001648140704804525</v>
      </c>
      <c r="X6" s="1" t="s">
        <v>40</v>
      </c>
      <c r="Y6" s="8"/>
      <c r="Z6" s="8"/>
      <c r="AA6" s="8"/>
      <c r="AB6" s="8"/>
      <c r="AC6" s="8"/>
      <c r="AD6" s="8"/>
      <c r="AE6" s="8"/>
      <c r="AF6" s="8"/>
      <c r="AG6" s="8"/>
    </row>
    <row r="7" spans="1:33" s="1" customFormat="1" ht="39.75" customHeight="1">
      <c r="A7" s="9" t="s">
        <v>45</v>
      </c>
      <c r="B7" s="1" t="s">
        <v>46</v>
      </c>
      <c r="C7" s="1" t="s">
        <v>43</v>
      </c>
      <c r="D7" s="1">
        <v>101</v>
      </c>
      <c r="E7" s="1">
        <v>2</v>
      </c>
      <c r="F7" s="1">
        <v>3</v>
      </c>
      <c r="G7" s="1">
        <v>4</v>
      </c>
      <c r="H7" s="6">
        <v>3.089108910891089</v>
      </c>
      <c r="I7" s="6">
        <v>1.1410434689440196</v>
      </c>
      <c r="J7" s="1">
        <v>62</v>
      </c>
      <c r="K7" s="1">
        <v>2</v>
      </c>
      <c r="L7" s="1">
        <v>3</v>
      </c>
      <c r="M7" s="1">
        <v>4</v>
      </c>
      <c r="N7" s="6">
        <v>2.8225806451612905</v>
      </c>
      <c r="O7" s="6">
        <v>1.0792254895637738</v>
      </c>
      <c r="P7" s="1">
        <v>39</v>
      </c>
      <c r="Q7" s="1">
        <v>3</v>
      </c>
      <c r="R7" s="1">
        <v>4</v>
      </c>
      <c r="S7" s="1">
        <v>4</v>
      </c>
      <c r="T7" s="6">
        <v>2.9473684210526314</v>
      </c>
      <c r="U7" s="6">
        <v>0.8036191252299048</v>
      </c>
      <c r="V7" s="6" t="s">
        <v>41</v>
      </c>
      <c r="W7" s="7">
        <v>0.003060098404450993</v>
      </c>
      <c r="X7" s="1" t="s">
        <v>40</v>
      </c>
      <c r="Y7" s="8"/>
      <c r="Z7" s="8"/>
      <c r="AA7" s="8"/>
      <c r="AB7" s="8"/>
      <c r="AC7" s="8"/>
      <c r="AD7" s="8"/>
      <c r="AE7" s="8"/>
      <c r="AF7" s="8"/>
      <c r="AG7" s="8"/>
    </row>
    <row r="8" spans="1:33" s="1" customFormat="1" ht="39.75" customHeight="1">
      <c r="A8" s="4" t="s">
        <v>47</v>
      </c>
      <c r="B8" s="1" t="s">
        <v>48</v>
      </c>
      <c r="C8" s="1" t="s">
        <v>40</v>
      </c>
      <c r="D8" s="1">
        <v>95</v>
      </c>
      <c r="E8" s="1">
        <v>3</v>
      </c>
      <c r="F8" s="1">
        <v>4</v>
      </c>
      <c r="G8" s="1">
        <v>4</v>
      </c>
      <c r="H8" s="6">
        <v>3.8105263157894735</v>
      </c>
      <c r="I8" s="6">
        <v>0.866574779060854</v>
      </c>
      <c r="J8" s="1">
        <v>59</v>
      </c>
      <c r="K8" s="1">
        <v>4</v>
      </c>
      <c r="L8" s="1">
        <v>4</v>
      </c>
      <c r="M8" s="1">
        <v>5</v>
      </c>
      <c r="N8" s="6">
        <v>4.016949152542373</v>
      </c>
      <c r="O8" s="6">
        <v>0.7985228911651734</v>
      </c>
      <c r="P8" s="1">
        <v>36</v>
      </c>
      <c r="Q8" s="1">
        <v>3</v>
      </c>
      <c r="R8" s="1">
        <v>3.5</v>
      </c>
      <c r="S8" s="1">
        <v>4</v>
      </c>
      <c r="T8" s="6">
        <v>3.41025641025641</v>
      </c>
      <c r="U8" s="6">
        <v>0.5946227781653601</v>
      </c>
      <c r="V8" s="6" t="s">
        <v>49</v>
      </c>
      <c r="W8" s="7">
        <v>0.0033954663972016706</v>
      </c>
      <c r="X8" s="1" t="s">
        <v>43</v>
      </c>
      <c r="Y8" s="8"/>
      <c r="Z8" s="8"/>
      <c r="AA8" s="8"/>
      <c r="AB8" s="8"/>
      <c r="AC8" s="8"/>
      <c r="AD8" s="8"/>
      <c r="AE8" s="8"/>
      <c r="AF8" s="8"/>
      <c r="AG8" s="8"/>
    </row>
    <row r="9" spans="1:33" s="1" customFormat="1" ht="52.5" customHeight="1">
      <c r="A9" s="4" t="s">
        <v>50</v>
      </c>
      <c r="B9" s="1" t="s">
        <v>51</v>
      </c>
      <c r="C9" s="1" t="s">
        <v>40</v>
      </c>
      <c r="D9" s="1">
        <v>95</v>
      </c>
      <c r="E9" s="1">
        <v>3</v>
      </c>
      <c r="F9" s="1">
        <v>4</v>
      </c>
      <c r="G9" s="1">
        <v>4</v>
      </c>
      <c r="H9" s="6">
        <v>3.831578947368421</v>
      </c>
      <c r="I9" s="6">
        <v>0.906860748171046</v>
      </c>
      <c r="J9" s="1">
        <v>61</v>
      </c>
      <c r="K9" s="1">
        <v>4</v>
      </c>
      <c r="L9" s="1">
        <v>4</v>
      </c>
      <c r="M9" s="1">
        <v>5</v>
      </c>
      <c r="N9" s="6">
        <v>4.032786885245901</v>
      </c>
      <c r="O9" s="6">
        <v>0.8557104867643435</v>
      </c>
      <c r="P9" s="1">
        <v>34</v>
      </c>
      <c r="Q9" s="1">
        <v>3</v>
      </c>
      <c r="R9" s="1">
        <v>3.5</v>
      </c>
      <c r="S9" s="1">
        <v>4</v>
      </c>
      <c r="T9" s="6">
        <v>3.4871794871794872</v>
      </c>
      <c r="U9" s="6">
        <v>0.969856062890801</v>
      </c>
      <c r="V9" s="6" t="s">
        <v>49</v>
      </c>
      <c r="W9" s="7">
        <v>0.004038576552227336</v>
      </c>
      <c r="X9" s="1" t="s">
        <v>43</v>
      </c>
      <c r="Y9" s="8"/>
      <c r="Z9" s="8"/>
      <c r="AA9" s="8"/>
      <c r="AB9" s="8"/>
      <c r="AC9" s="8"/>
      <c r="AD9" s="8"/>
      <c r="AE9" s="8"/>
      <c r="AF9" s="8"/>
      <c r="AG9" s="8"/>
    </row>
    <row r="10" spans="1:33" s="1" customFormat="1" ht="39.75" customHeight="1">
      <c r="A10" s="9" t="s">
        <v>52</v>
      </c>
      <c r="B10" s="1" t="s">
        <v>53</v>
      </c>
      <c r="C10" s="1" t="s">
        <v>43</v>
      </c>
      <c r="D10" s="1">
        <v>95</v>
      </c>
      <c r="E10" s="1">
        <v>3</v>
      </c>
      <c r="F10" s="1">
        <v>3</v>
      </c>
      <c r="G10" s="1">
        <v>4</v>
      </c>
      <c r="H10" s="6">
        <v>3.3263157894736843</v>
      </c>
      <c r="I10" s="6">
        <v>1.0461896950073302</v>
      </c>
      <c r="J10" s="1">
        <v>57</v>
      </c>
      <c r="K10" s="1">
        <v>2</v>
      </c>
      <c r="L10" s="1">
        <v>3</v>
      </c>
      <c r="M10" s="1">
        <v>4</v>
      </c>
      <c r="N10" s="6">
        <v>3.087719298245614</v>
      </c>
      <c r="O10" s="6">
        <v>1.0226139781808812</v>
      </c>
      <c r="P10" s="1">
        <v>38</v>
      </c>
      <c r="Q10" s="1">
        <v>3</v>
      </c>
      <c r="R10" s="1">
        <v>4</v>
      </c>
      <c r="S10" s="1">
        <v>4</v>
      </c>
      <c r="T10" s="6">
        <v>3.6842105263157894</v>
      </c>
      <c r="U10" s="6">
        <v>0.9892739122203292</v>
      </c>
      <c r="V10" s="6" t="s">
        <v>41</v>
      </c>
      <c r="W10" s="7">
        <v>0.005692169285401659</v>
      </c>
      <c r="X10" s="1" t="s">
        <v>40</v>
      </c>
      <c r="Y10" s="8"/>
      <c r="Z10" s="8"/>
      <c r="AA10" s="8"/>
      <c r="AB10" s="8"/>
      <c r="AC10" s="8"/>
      <c r="AD10" s="8"/>
      <c r="AE10" s="8"/>
      <c r="AF10" s="8"/>
      <c r="AG10" s="8"/>
    </row>
    <row r="11" spans="1:33" s="1" customFormat="1" ht="39.75" customHeight="1">
      <c r="A11" s="4" t="s">
        <v>54</v>
      </c>
      <c r="B11" s="1" t="s">
        <v>39</v>
      </c>
      <c r="C11" s="1" t="s">
        <v>40</v>
      </c>
      <c r="D11" s="1">
        <v>104</v>
      </c>
      <c r="E11" s="1">
        <v>3</v>
      </c>
      <c r="F11" s="1">
        <v>3.5</v>
      </c>
      <c r="G11" s="1">
        <v>4</v>
      </c>
      <c r="H11" s="6">
        <v>3.5096153846153846</v>
      </c>
      <c r="I11" s="6">
        <v>0.8812523338281265</v>
      </c>
      <c r="J11" s="1">
        <v>64</v>
      </c>
      <c r="K11" s="1">
        <v>3</v>
      </c>
      <c r="L11" s="1">
        <v>3</v>
      </c>
      <c r="M11" s="1">
        <v>4</v>
      </c>
      <c r="N11" s="6">
        <v>3.328125</v>
      </c>
      <c r="O11" s="6">
        <v>0.8918446640317499</v>
      </c>
      <c r="P11" s="1">
        <v>40</v>
      </c>
      <c r="Q11" s="1">
        <v>3</v>
      </c>
      <c r="R11" s="1">
        <v>4</v>
      </c>
      <c r="S11" s="1">
        <v>4</v>
      </c>
      <c r="T11" s="6">
        <v>3.1875</v>
      </c>
      <c r="U11" s="6">
        <v>1.1482806221027917</v>
      </c>
      <c r="V11" s="6" t="s">
        <v>41</v>
      </c>
      <c r="W11" s="7">
        <v>0.005961651359393916</v>
      </c>
      <c r="X11" s="1" t="s">
        <v>40</v>
      </c>
      <c r="Y11" s="8"/>
      <c r="Z11" s="8"/>
      <c r="AA11" s="8"/>
      <c r="AB11" s="8"/>
      <c r="AC11" s="8"/>
      <c r="AD11" s="8"/>
      <c r="AE11" s="8"/>
      <c r="AF11" s="8"/>
      <c r="AG11" s="8"/>
    </row>
    <row r="12" spans="1:33" s="1" customFormat="1" ht="39.75" customHeight="1">
      <c r="A12" s="4" t="s">
        <v>55</v>
      </c>
      <c r="B12" s="1" t="s">
        <v>39</v>
      </c>
      <c r="C12" s="1" t="s">
        <v>40</v>
      </c>
      <c r="D12" s="1">
        <v>101</v>
      </c>
      <c r="E12" s="1">
        <v>3</v>
      </c>
      <c r="F12" s="1">
        <v>4</v>
      </c>
      <c r="G12" s="1">
        <v>4</v>
      </c>
      <c r="H12" s="6">
        <v>3.485148514851485</v>
      </c>
      <c r="I12" s="6">
        <v>0.8076368167207169</v>
      </c>
      <c r="J12" s="1">
        <v>61</v>
      </c>
      <c r="K12" s="1">
        <v>3</v>
      </c>
      <c r="L12" s="1">
        <v>3</v>
      </c>
      <c r="M12" s="1">
        <v>4</v>
      </c>
      <c r="N12" s="6">
        <v>3.3114754098360657</v>
      </c>
      <c r="O12" s="6">
        <v>0.8070725619289632</v>
      </c>
      <c r="P12" s="1">
        <v>40</v>
      </c>
      <c r="Q12" s="1">
        <v>3</v>
      </c>
      <c r="R12" s="1">
        <v>4</v>
      </c>
      <c r="S12" s="1">
        <v>4</v>
      </c>
      <c r="T12" s="6">
        <v>3.75</v>
      </c>
      <c r="U12" s="6">
        <v>0.7424837043882184</v>
      </c>
      <c r="V12" s="6" t="s">
        <v>41</v>
      </c>
      <c r="W12" s="7">
        <v>0.00620621215122419</v>
      </c>
      <c r="X12" s="1" t="s">
        <v>40</v>
      </c>
      <c r="Y12" s="8"/>
      <c r="Z12" s="8"/>
      <c r="AA12" s="8"/>
      <c r="AB12" s="8"/>
      <c r="AC12" s="8"/>
      <c r="AD12" s="8"/>
      <c r="AE12" s="8"/>
      <c r="AF12" s="8"/>
      <c r="AG12" s="8"/>
    </row>
    <row r="13" spans="1:33" s="1" customFormat="1" ht="39.75" customHeight="1">
      <c r="A13" s="9" t="s">
        <v>56</v>
      </c>
      <c r="B13" s="1" t="s">
        <v>39</v>
      </c>
      <c r="C13" s="1" t="s">
        <v>43</v>
      </c>
      <c r="D13" s="1">
        <v>103</v>
      </c>
      <c r="E13" s="1">
        <v>2</v>
      </c>
      <c r="F13" s="1">
        <v>3</v>
      </c>
      <c r="G13" s="1">
        <v>4</v>
      </c>
      <c r="H13" s="6">
        <v>3.203883495145631</v>
      </c>
      <c r="I13" s="6">
        <v>1.140684549380549</v>
      </c>
      <c r="J13" s="1">
        <v>63</v>
      </c>
      <c r="K13" s="1">
        <v>2</v>
      </c>
      <c r="L13" s="1">
        <v>3</v>
      </c>
      <c r="M13" s="1">
        <v>4</v>
      </c>
      <c r="N13" s="6">
        <v>2.9682539682539684</v>
      </c>
      <c r="O13" s="6">
        <v>1.1211781529216658</v>
      </c>
      <c r="P13" s="1">
        <v>40</v>
      </c>
      <c r="Q13" s="1">
        <v>3</v>
      </c>
      <c r="R13" s="1">
        <v>3.5</v>
      </c>
      <c r="S13" s="1">
        <v>4.25</v>
      </c>
      <c r="T13" s="6">
        <v>3.5</v>
      </c>
      <c r="U13" s="6">
        <v>0.6877303054053769</v>
      </c>
      <c r="V13" s="6" t="s">
        <v>41</v>
      </c>
      <c r="W13" s="7">
        <v>0.007634316931465372</v>
      </c>
      <c r="X13" s="1" t="s">
        <v>40</v>
      </c>
      <c r="Y13" s="8"/>
      <c r="Z13" s="8"/>
      <c r="AA13" s="8"/>
      <c r="AB13" s="8"/>
      <c r="AC13" s="8"/>
      <c r="AD13" s="8"/>
      <c r="AE13" s="8"/>
      <c r="AF13" s="8"/>
      <c r="AG13" s="8"/>
    </row>
    <row r="14" spans="1:33" s="1" customFormat="1" ht="39.75" customHeight="1">
      <c r="A14" s="4" t="s">
        <v>57</v>
      </c>
      <c r="B14" s="1" t="s">
        <v>58</v>
      </c>
      <c r="C14" s="1" t="s">
        <v>40</v>
      </c>
      <c r="D14" s="1">
        <v>101</v>
      </c>
      <c r="E14" s="1">
        <v>3</v>
      </c>
      <c r="F14" s="1">
        <v>4</v>
      </c>
      <c r="G14" s="1">
        <v>4</v>
      </c>
      <c r="H14" s="6">
        <v>3.3564356435643563</v>
      </c>
      <c r="I14" s="6">
        <v>0.9857399090616302</v>
      </c>
      <c r="J14" s="1">
        <v>62</v>
      </c>
      <c r="K14" s="1">
        <v>2</v>
      </c>
      <c r="L14" s="1">
        <v>3</v>
      </c>
      <c r="M14" s="1">
        <v>4</v>
      </c>
      <c r="N14" s="6">
        <v>3.161290322580645</v>
      </c>
      <c r="O14" s="6">
        <v>1.0113057358584603</v>
      </c>
      <c r="P14" s="1">
        <v>39</v>
      </c>
      <c r="Q14" s="1">
        <v>3</v>
      </c>
      <c r="R14" s="1">
        <v>4</v>
      </c>
      <c r="S14" s="1">
        <v>4</v>
      </c>
      <c r="T14" s="6">
        <v>3.948717948717949</v>
      </c>
      <c r="U14" s="6">
        <v>0.7930194777165231</v>
      </c>
      <c r="V14" s="6" t="s">
        <v>41</v>
      </c>
      <c r="W14" s="7">
        <v>0.009014803422961426</v>
      </c>
      <c r="X14" s="1" t="s">
        <v>40</v>
      </c>
      <c r="Y14" s="8"/>
      <c r="Z14" s="8"/>
      <c r="AA14" s="8"/>
      <c r="AB14" s="8"/>
      <c r="AC14" s="8"/>
      <c r="AD14" s="8"/>
      <c r="AE14" s="8"/>
      <c r="AF14" s="8"/>
      <c r="AG14" s="8"/>
    </row>
    <row r="15" spans="1:33" s="1" customFormat="1" ht="39.75" customHeight="1">
      <c r="A15" s="9" t="s">
        <v>59</v>
      </c>
      <c r="B15" s="1" t="s">
        <v>53</v>
      </c>
      <c r="C15" s="1" t="s">
        <v>43</v>
      </c>
      <c r="D15" s="1">
        <v>95</v>
      </c>
      <c r="E15" s="1">
        <v>2.5</v>
      </c>
      <c r="F15" s="1">
        <v>3</v>
      </c>
      <c r="G15" s="1">
        <v>4</v>
      </c>
      <c r="H15" s="6">
        <v>3.126315789473684</v>
      </c>
      <c r="I15" s="6">
        <v>0.9591896542567308</v>
      </c>
      <c r="J15" s="1">
        <v>58</v>
      </c>
      <c r="K15" s="1">
        <v>2</v>
      </c>
      <c r="L15" s="1">
        <v>3</v>
      </c>
      <c r="M15" s="1">
        <v>3</v>
      </c>
      <c r="N15" s="6">
        <v>2.9310344827586206</v>
      </c>
      <c r="O15" s="6">
        <v>0.9708391914380999</v>
      </c>
      <c r="P15" s="1">
        <v>37</v>
      </c>
      <c r="Q15" s="1">
        <v>3</v>
      </c>
      <c r="R15" s="1">
        <v>3</v>
      </c>
      <c r="S15" s="1">
        <v>4</v>
      </c>
      <c r="T15" s="6">
        <v>3.4324324324324325</v>
      </c>
      <c r="U15" s="6">
        <v>0.8673247674615621</v>
      </c>
      <c r="V15" s="6" t="s">
        <v>41</v>
      </c>
      <c r="W15" s="7">
        <v>0.010410111997883602</v>
      </c>
      <c r="X15" s="1" t="s">
        <v>40</v>
      </c>
      <c r="Y15" s="8"/>
      <c r="Z15" s="8"/>
      <c r="AA15" s="8"/>
      <c r="AB15" s="8"/>
      <c r="AC15" s="8"/>
      <c r="AD15" s="8"/>
      <c r="AE15" s="8"/>
      <c r="AF15" s="8"/>
      <c r="AG15" s="8"/>
    </row>
    <row r="16" spans="1:33" s="1" customFormat="1" ht="39.75" customHeight="1">
      <c r="A16" s="4" t="s">
        <v>60</v>
      </c>
      <c r="B16" s="1" t="s">
        <v>39</v>
      </c>
      <c r="C16" s="1" t="s">
        <v>40</v>
      </c>
      <c r="D16" s="1">
        <v>101</v>
      </c>
      <c r="E16" s="1">
        <v>3</v>
      </c>
      <c r="F16" s="1">
        <v>4</v>
      </c>
      <c r="G16" s="1">
        <v>4</v>
      </c>
      <c r="H16" s="6">
        <v>3.702970297029703</v>
      </c>
      <c r="I16" s="6">
        <v>0.7555733512432207</v>
      </c>
      <c r="J16" s="1">
        <v>62</v>
      </c>
      <c r="K16" s="1">
        <v>3</v>
      </c>
      <c r="L16" s="1">
        <v>4</v>
      </c>
      <c r="M16" s="1">
        <v>4</v>
      </c>
      <c r="N16" s="6">
        <v>3.5483870967741935</v>
      </c>
      <c r="O16" s="6">
        <v>0.6937051708709348</v>
      </c>
      <c r="P16" s="1">
        <v>39</v>
      </c>
      <c r="Q16" s="1">
        <v>3</v>
      </c>
      <c r="R16" s="1">
        <v>4</v>
      </c>
      <c r="S16" s="1">
        <v>5</v>
      </c>
      <c r="T16" s="6">
        <v>3.5128205128205128</v>
      </c>
      <c r="U16" s="6">
        <v>0.969856062890801</v>
      </c>
      <c r="V16" s="6" t="s">
        <v>49</v>
      </c>
      <c r="W16" s="7">
        <v>0.011576313454285855</v>
      </c>
      <c r="X16" s="1" t="s">
        <v>43</v>
      </c>
      <c r="Y16" s="8"/>
      <c r="Z16" s="8"/>
      <c r="AA16" s="8"/>
      <c r="AB16" s="8"/>
      <c r="AC16" s="8"/>
      <c r="AD16" s="8"/>
      <c r="AE16" s="8"/>
      <c r="AF16" s="8"/>
      <c r="AG16" s="8"/>
    </row>
    <row r="17" spans="1:33" s="1" customFormat="1" ht="57.75" customHeight="1">
      <c r="A17" s="4" t="s">
        <v>61</v>
      </c>
      <c r="B17" s="1" t="s">
        <v>39</v>
      </c>
      <c r="C17" s="1" t="s">
        <v>40</v>
      </c>
      <c r="D17" s="1">
        <v>101</v>
      </c>
      <c r="E17" s="1">
        <v>3</v>
      </c>
      <c r="F17" s="1">
        <v>4</v>
      </c>
      <c r="G17" s="1">
        <v>4</v>
      </c>
      <c r="H17" s="6">
        <v>3.6534653465346536</v>
      </c>
      <c r="I17" s="6">
        <v>0.8298872642034746</v>
      </c>
      <c r="J17" s="1">
        <v>62</v>
      </c>
      <c r="K17" s="1">
        <v>3</v>
      </c>
      <c r="L17" s="1">
        <v>3</v>
      </c>
      <c r="M17" s="1">
        <v>4</v>
      </c>
      <c r="N17" s="6">
        <v>3.5</v>
      </c>
      <c r="O17" s="6">
        <v>0.8444612211927559</v>
      </c>
      <c r="P17" s="1">
        <v>39</v>
      </c>
      <c r="Q17" s="1">
        <v>3</v>
      </c>
      <c r="R17" s="1">
        <v>4</v>
      </c>
      <c r="S17" s="1">
        <v>4</v>
      </c>
      <c r="T17" s="6">
        <v>4.256410256410256</v>
      </c>
      <c r="U17" s="6">
        <v>0.7151719969036793</v>
      </c>
      <c r="V17" s="6" t="s">
        <v>41</v>
      </c>
      <c r="W17" s="7">
        <v>0.01579491552558263</v>
      </c>
      <c r="X17" s="1" t="s">
        <v>40</v>
      </c>
      <c r="Y17" s="8"/>
      <c r="Z17" s="8"/>
      <c r="AA17" s="8"/>
      <c r="AB17" s="8"/>
      <c r="AC17" s="8"/>
      <c r="AD17" s="8"/>
      <c r="AE17" s="8"/>
      <c r="AF17" s="8"/>
      <c r="AG17" s="8"/>
    </row>
    <row r="18" spans="1:33" s="1" customFormat="1" ht="61.5" customHeight="1">
      <c r="A18" s="4" t="s">
        <v>62</v>
      </c>
      <c r="B18" s="1" t="s">
        <v>63</v>
      </c>
      <c r="C18" s="1" t="s">
        <v>40</v>
      </c>
      <c r="D18" s="1">
        <v>94</v>
      </c>
      <c r="E18" s="1">
        <v>2</v>
      </c>
      <c r="F18" s="1">
        <v>3</v>
      </c>
      <c r="G18" s="1">
        <v>4</v>
      </c>
      <c r="H18" s="6">
        <v>3.021276595744681</v>
      </c>
      <c r="I18" s="6">
        <v>0.9272310890843937</v>
      </c>
      <c r="J18" s="1">
        <v>60</v>
      </c>
      <c r="K18" s="1">
        <v>2</v>
      </c>
      <c r="L18" s="1">
        <v>3</v>
      </c>
      <c r="M18" s="1">
        <v>3.25</v>
      </c>
      <c r="N18" s="6">
        <v>2.85</v>
      </c>
      <c r="O18" s="6">
        <v>0.9173469483945609</v>
      </c>
      <c r="P18" s="1">
        <v>34</v>
      </c>
      <c r="Q18" s="1">
        <v>3</v>
      </c>
      <c r="R18" s="1">
        <v>3</v>
      </c>
      <c r="S18" s="1">
        <v>4</v>
      </c>
      <c r="T18" s="6">
        <v>2.9696969696969697</v>
      </c>
      <c r="U18" s="6">
        <v>0.9514741353831071</v>
      </c>
      <c r="V18" s="6" t="s">
        <v>41</v>
      </c>
      <c r="W18" s="7">
        <v>0.015835731463019555</v>
      </c>
      <c r="X18" s="1" t="s">
        <v>40</v>
      </c>
      <c r="Y18" s="8"/>
      <c r="Z18" s="8"/>
      <c r="AA18" s="8"/>
      <c r="AB18" s="8"/>
      <c r="AC18" s="8"/>
      <c r="AD18" s="8"/>
      <c r="AE18" s="8"/>
      <c r="AF18" s="8"/>
      <c r="AG18" s="8"/>
    </row>
    <row r="19" spans="1:33" s="1" customFormat="1" ht="38.25">
      <c r="A19" s="9" t="s">
        <v>64</v>
      </c>
      <c r="B19" s="1" t="s">
        <v>53</v>
      </c>
      <c r="C19" s="1" t="s">
        <v>43</v>
      </c>
      <c r="D19" s="1">
        <v>91</v>
      </c>
      <c r="E19" s="1">
        <v>3</v>
      </c>
      <c r="F19" s="1">
        <v>3</v>
      </c>
      <c r="G19" s="1">
        <v>4</v>
      </c>
      <c r="H19" s="6">
        <v>3.3076923076923075</v>
      </c>
      <c r="I19" s="6">
        <v>0.9272696802058501</v>
      </c>
      <c r="J19" s="1">
        <v>56</v>
      </c>
      <c r="K19" s="1">
        <v>3</v>
      </c>
      <c r="L19" s="1">
        <v>3</v>
      </c>
      <c r="M19" s="1">
        <v>4</v>
      </c>
      <c r="N19" s="6">
        <v>3.125</v>
      </c>
      <c r="O19" s="6">
        <v>0.8541343305039638</v>
      </c>
      <c r="P19" s="1">
        <v>35</v>
      </c>
      <c r="Q19" s="1">
        <v>3</v>
      </c>
      <c r="R19" s="1">
        <v>4</v>
      </c>
      <c r="S19" s="1">
        <v>4</v>
      </c>
      <c r="T19" s="6">
        <v>3.6</v>
      </c>
      <c r="U19" s="6">
        <v>0.9761870601839524</v>
      </c>
      <c r="V19" s="6" t="s">
        <v>41</v>
      </c>
      <c r="W19" s="7">
        <v>0.0208909827678387</v>
      </c>
      <c r="X19" s="1" t="s">
        <v>40</v>
      </c>
      <c r="Y19" s="8"/>
      <c r="Z19" s="8"/>
      <c r="AA19" s="8"/>
      <c r="AB19" s="8"/>
      <c r="AC19" s="8"/>
      <c r="AD19" s="8"/>
      <c r="AE19" s="8"/>
      <c r="AF19" s="8"/>
      <c r="AG19" s="8"/>
    </row>
    <row r="20" spans="1:33" s="1" customFormat="1" ht="25.5">
      <c r="A20" s="9" t="s">
        <v>65</v>
      </c>
      <c r="B20" s="1" t="s">
        <v>66</v>
      </c>
      <c r="C20" s="1" t="s">
        <v>43</v>
      </c>
      <c r="D20" s="1">
        <v>106</v>
      </c>
      <c r="E20" s="1">
        <v>4</v>
      </c>
      <c r="F20" s="1">
        <v>4</v>
      </c>
      <c r="G20" s="1">
        <v>5</v>
      </c>
      <c r="H20" s="6">
        <v>4.160377358490566</v>
      </c>
      <c r="I20" s="6">
        <v>0.8522998852162436</v>
      </c>
      <c r="J20" s="1">
        <v>66</v>
      </c>
      <c r="K20" s="1">
        <v>4</v>
      </c>
      <c r="L20" s="1">
        <v>4</v>
      </c>
      <c r="M20" s="1">
        <v>5</v>
      </c>
      <c r="N20" s="6">
        <v>4.318181818181818</v>
      </c>
      <c r="O20" s="6">
        <v>0.7266168371101973</v>
      </c>
      <c r="P20" s="1">
        <v>40</v>
      </c>
      <c r="Q20" s="1">
        <v>3</v>
      </c>
      <c r="R20" s="1">
        <v>4</v>
      </c>
      <c r="S20" s="1">
        <v>5</v>
      </c>
      <c r="T20" s="6">
        <v>2.8947368421052633</v>
      </c>
      <c r="U20" s="6">
        <v>0.6058040751966703</v>
      </c>
      <c r="V20" s="6" t="s">
        <v>49</v>
      </c>
      <c r="W20" s="7">
        <v>0.022703976796997018</v>
      </c>
      <c r="X20" s="1" t="s">
        <v>43</v>
      </c>
      <c r="Y20" s="8"/>
      <c r="Z20" s="8"/>
      <c r="AA20" s="8"/>
      <c r="AB20" s="8"/>
      <c r="AC20" s="8"/>
      <c r="AD20" s="8"/>
      <c r="AE20" s="8"/>
      <c r="AF20" s="8"/>
      <c r="AG20" s="8"/>
    </row>
    <row r="21" spans="1:33" s="1" customFormat="1" ht="39.75" customHeight="1">
      <c r="A21" s="9" t="s">
        <v>67</v>
      </c>
      <c r="B21" s="1" t="s">
        <v>53</v>
      </c>
      <c r="C21" s="1" t="s">
        <v>43</v>
      </c>
      <c r="D21" s="1">
        <v>83</v>
      </c>
      <c r="E21" s="1">
        <v>2</v>
      </c>
      <c r="F21" s="1">
        <v>3</v>
      </c>
      <c r="G21" s="1">
        <v>4</v>
      </c>
      <c r="H21" s="6">
        <v>2.891566265060241</v>
      </c>
      <c r="I21" s="6">
        <v>0.9878783399072132</v>
      </c>
      <c r="J21" s="1">
        <v>54</v>
      </c>
      <c r="K21" s="1">
        <v>2</v>
      </c>
      <c r="L21" s="1">
        <v>3</v>
      </c>
      <c r="M21" s="1">
        <v>3</v>
      </c>
      <c r="N21" s="6">
        <v>2.7222222222222223</v>
      </c>
      <c r="O21" s="6">
        <v>1.0171485609135733</v>
      </c>
      <c r="P21" s="1">
        <v>29</v>
      </c>
      <c r="Q21" s="1">
        <v>3</v>
      </c>
      <c r="R21" s="1">
        <v>3</v>
      </c>
      <c r="S21" s="1">
        <v>4</v>
      </c>
      <c r="T21" s="6">
        <v>3.206896551724138</v>
      </c>
      <c r="U21" s="6">
        <v>0.8610338613230188</v>
      </c>
      <c r="V21" s="6" t="s">
        <v>41</v>
      </c>
      <c r="W21" s="7">
        <v>0.025109897062478865</v>
      </c>
      <c r="X21" s="1" t="s">
        <v>40</v>
      </c>
      <c r="Y21" s="8"/>
      <c r="Z21" s="8"/>
      <c r="AA21" s="8"/>
      <c r="AB21" s="8"/>
      <c r="AC21" s="8"/>
      <c r="AD21" s="8"/>
      <c r="AE21" s="8"/>
      <c r="AF21" s="8"/>
      <c r="AG21" s="8"/>
    </row>
    <row r="22" spans="1:33" s="1" customFormat="1" ht="39.75" customHeight="1">
      <c r="A22" s="4" t="s">
        <v>68</v>
      </c>
      <c r="B22" s="1" t="s">
        <v>69</v>
      </c>
      <c r="C22" s="1" t="s">
        <v>40</v>
      </c>
      <c r="D22" s="1">
        <v>97</v>
      </c>
      <c r="E22" s="1">
        <v>3</v>
      </c>
      <c r="F22" s="1">
        <v>3</v>
      </c>
      <c r="G22" s="1">
        <v>4</v>
      </c>
      <c r="H22" s="6">
        <v>3.154639175257732</v>
      </c>
      <c r="I22" s="6">
        <v>0.905310791312011</v>
      </c>
      <c r="J22" s="1">
        <v>60</v>
      </c>
      <c r="K22" s="1">
        <v>2</v>
      </c>
      <c r="L22" s="1">
        <v>3</v>
      </c>
      <c r="M22" s="1">
        <v>4</v>
      </c>
      <c r="N22" s="6">
        <v>3</v>
      </c>
      <c r="O22" s="6">
        <v>0.9388055880763545</v>
      </c>
      <c r="P22" s="1">
        <v>37</v>
      </c>
      <c r="Q22" s="1">
        <v>3</v>
      </c>
      <c r="R22" s="1">
        <v>3</v>
      </c>
      <c r="S22" s="1">
        <v>4</v>
      </c>
      <c r="T22" s="6">
        <v>3.6666666666666665</v>
      </c>
      <c r="U22" s="6">
        <v>0.9258200997725514</v>
      </c>
      <c r="V22" s="6" t="s">
        <v>41</v>
      </c>
      <c r="W22" s="7">
        <v>0.025719676164804736</v>
      </c>
      <c r="X22" s="1" t="s">
        <v>43</v>
      </c>
      <c r="Y22" s="8"/>
      <c r="Z22" s="8"/>
      <c r="AA22" s="8"/>
      <c r="AB22" s="8"/>
      <c r="AC22" s="8"/>
      <c r="AD22" s="8"/>
      <c r="AE22" s="8"/>
      <c r="AF22" s="8"/>
      <c r="AG22" s="8"/>
    </row>
    <row r="23" spans="1:33" s="1" customFormat="1" ht="39.75" customHeight="1">
      <c r="A23" s="9" t="s">
        <v>70</v>
      </c>
      <c r="B23" s="1" t="s">
        <v>53</v>
      </c>
      <c r="C23" s="1" t="s">
        <v>43</v>
      </c>
      <c r="D23" s="1">
        <v>88</v>
      </c>
      <c r="E23" s="1">
        <v>3</v>
      </c>
      <c r="F23" s="1">
        <v>3</v>
      </c>
      <c r="G23" s="1">
        <v>4</v>
      </c>
      <c r="H23" s="6">
        <v>3.352272727272727</v>
      </c>
      <c r="I23" s="6">
        <v>0.9102200406857894</v>
      </c>
      <c r="J23" s="1">
        <v>55</v>
      </c>
      <c r="K23" s="1">
        <v>3</v>
      </c>
      <c r="L23" s="1">
        <v>4</v>
      </c>
      <c r="M23" s="1">
        <v>4</v>
      </c>
      <c r="N23" s="6">
        <v>3.5090909090909093</v>
      </c>
      <c r="O23" s="6">
        <v>0.9000561149734</v>
      </c>
      <c r="P23" s="1">
        <v>33</v>
      </c>
      <c r="Q23" s="1">
        <v>3</v>
      </c>
      <c r="R23" s="1">
        <v>3</v>
      </c>
      <c r="S23" s="1">
        <v>4</v>
      </c>
      <c r="T23" s="6">
        <v>3.090909090909091</v>
      </c>
      <c r="U23" s="6">
        <v>0.8790490729915329</v>
      </c>
      <c r="V23" s="6" t="s">
        <v>41</v>
      </c>
      <c r="W23" s="7">
        <v>0.0358079527432264</v>
      </c>
      <c r="X23" s="1" t="s">
        <v>40</v>
      </c>
      <c r="Y23" s="8"/>
      <c r="Z23" s="8"/>
      <c r="AA23" s="8"/>
      <c r="AB23" s="8"/>
      <c r="AC23" s="8"/>
      <c r="AD23" s="8"/>
      <c r="AE23" s="8"/>
      <c r="AF23" s="8"/>
      <c r="AG23" s="8"/>
    </row>
    <row r="24" spans="1:33" s="1" customFormat="1" ht="39.75" customHeight="1">
      <c r="A24" s="9" t="s">
        <v>71</v>
      </c>
      <c r="B24" s="1" t="s">
        <v>53</v>
      </c>
      <c r="C24" s="1" t="s">
        <v>43</v>
      </c>
      <c r="D24" s="1">
        <v>78</v>
      </c>
      <c r="E24" s="1">
        <v>2</v>
      </c>
      <c r="F24" s="1">
        <v>2</v>
      </c>
      <c r="G24" s="1">
        <v>3</v>
      </c>
      <c r="H24" s="6">
        <v>2.5641025641025643</v>
      </c>
      <c r="I24" s="6">
        <v>0.9058216273156766</v>
      </c>
      <c r="J24" s="1">
        <v>50</v>
      </c>
      <c r="K24" s="1">
        <v>2</v>
      </c>
      <c r="L24" s="1">
        <v>2</v>
      </c>
      <c r="M24" s="1">
        <v>3</v>
      </c>
      <c r="N24" s="6">
        <v>2.4</v>
      </c>
      <c r="O24" s="6">
        <v>0.8571428571428572</v>
      </c>
      <c r="P24" s="1">
        <v>28</v>
      </c>
      <c r="Q24" s="1">
        <v>2</v>
      </c>
      <c r="R24" s="1">
        <v>3</v>
      </c>
      <c r="S24" s="1">
        <v>3.25</v>
      </c>
      <c r="T24" s="6">
        <v>2.857142857142857</v>
      </c>
      <c r="U24" s="6">
        <v>0.9315175080076956</v>
      </c>
      <c r="V24" s="6" t="s">
        <v>72</v>
      </c>
      <c r="W24" s="7">
        <v>0.03714981270005704</v>
      </c>
      <c r="X24" s="1" t="s">
        <v>43</v>
      </c>
      <c r="Y24" s="8"/>
      <c r="Z24" s="8"/>
      <c r="AA24" s="8"/>
      <c r="AB24" s="8"/>
      <c r="AC24" s="8"/>
      <c r="AD24" s="8"/>
      <c r="AE24" s="8"/>
      <c r="AF24" s="8"/>
      <c r="AG24" s="8"/>
    </row>
    <row r="25" spans="1:33" s="1" customFormat="1" ht="39.75" customHeight="1">
      <c r="A25" s="4" t="s">
        <v>73</v>
      </c>
      <c r="B25" s="1" t="s">
        <v>69</v>
      </c>
      <c r="C25" s="1" t="s">
        <v>40</v>
      </c>
      <c r="D25" s="1">
        <v>97</v>
      </c>
      <c r="E25" s="1">
        <v>2</v>
      </c>
      <c r="F25" s="1">
        <v>3</v>
      </c>
      <c r="G25" s="1">
        <v>4</v>
      </c>
      <c r="H25" s="6">
        <v>2.917525773195876</v>
      </c>
      <c r="I25" s="6">
        <v>0.9317334102447561</v>
      </c>
      <c r="J25" s="1">
        <v>60</v>
      </c>
      <c r="K25" s="1">
        <v>2</v>
      </c>
      <c r="L25" s="1">
        <v>3</v>
      </c>
      <c r="M25" s="1">
        <v>3</v>
      </c>
      <c r="N25" s="6">
        <v>2.7666666666666666</v>
      </c>
      <c r="O25" s="6">
        <v>0.9454021952240557</v>
      </c>
      <c r="P25" s="1">
        <v>37</v>
      </c>
      <c r="Q25" s="1">
        <v>3</v>
      </c>
      <c r="R25" s="1">
        <v>3</v>
      </c>
      <c r="S25" s="1">
        <v>4</v>
      </c>
      <c r="T25" s="6">
        <v>2.903225806451613</v>
      </c>
      <c r="U25" s="6">
        <v>0.7463171224833498</v>
      </c>
      <c r="V25" s="6" t="s">
        <v>41</v>
      </c>
      <c r="W25" s="7">
        <v>0.038069864407542515</v>
      </c>
      <c r="X25" s="1" t="s">
        <v>40</v>
      </c>
      <c r="Y25" s="8"/>
      <c r="Z25" s="8"/>
      <c r="AA25" s="8"/>
      <c r="AB25" s="8"/>
      <c r="AC25" s="8"/>
      <c r="AD25" s="8"/>
      <c r="AE25" s="8"/>
      <c r="AF25" s="8"/>
      <c r="AG25" s="8"/>
    </row>
    <row r="26" spans="1:33" s="1" customFormat="1" ht="39.75" customHeight="1">
      <c r="A26" s="4" t="s">
        <v>74</v>
      </c>
      <c r="B26" s="1" t="s">
        <v>46</v>
      </c>
      <c r="C26" s="1" t="s">
        <v>40</v>
      </c>
      <c r="D26" s="1">
        <v>83</v>
      </c>
      <c r="E26" s="1">
        <v>2</v>
      </c>
      <c r="F26" s="1">
        <v>2</v>
      </c>
      <c r="G26" s="1">
        <v>3</v>
      </c>
      <c r="H26" s="6">
        <v>2.5180722891566263</v>
      </c>
      <c r="I26" s="6">
        <v>0.8605365000284887</v>
      </c>
      <c r="J26" s="1">
        <v>54</v>
      </c>
      <c r="K26" s="1">
        <v>2</v>
      </c>
      <c r="L26" s="1">
        <v>2</v>
      </c>
      <c r="M26" s="1">
        <v>3</v>
      </c>
      <c r="N26" s="6">
        <v>2.388888888888889</v>
      </c>
      <c r="O26" s="6">
        <v>0.8777472595071583</v>
      </c>
      <c r="P26" s="1">
        <v>29</v>
      </c>
      <c r="Q26" s="1">
        <v>2</v>
      </c>
      <c r="R26" s="1">
        <v>3</v>
      </c>
      <c r="S26" s="1">
        <v>3</v>
      </c>
      <c r="T26" s="6">
        <v>3.9</v>
      </c>
      <c r="U26" s="6">
        <v>0.9818872461248107</v>
      </c>
      <c r="V26" s="6" t="s">
        <v>72</v>
      </c>
      <c r="W26" s="7">
        <v>0.05441932148486255</v>
      </c>
      <c r="X26" s="1" t="s">
        <v>43</v>
      </c>
      <c r="Y26" s="8"/>
      <c r="Z26" s="8"/>
      <c r="AA26" s="8"/>
      <c r="AB26" s="8"/>
      <c r="AC26" s="8"/>
      <c r="AD26" s="8"/>
      <c r="AE26" s="8"/>
      <c r="AF26" s="8"/>
      <c r="AG26" s="8"/>
    </row>
    <row r="27" spans="1:33" s="1" customFormat="1" ht="39.75" customHeight="1">
      <c r="A27" s="4" t="s">
        <v>75</v>
      </c>
      <c r="B27" s="1" t="s">
        <v>46</v>
      </c>
      <c r="C27" s="1" t="s">
        <v>40</v>
      </c>
      <c r="D27" s="1">
        <v>90</v>
      </c>
      <c r="E27" s="1">
        <v>2</v>
      </c>
      <c r="F27" s="1">
        <v>3</v>
      </c>
      <c r="G27" s="1">
        <v>3</v>
      </c>
      <c r="H27" s="6">
        <v>2.7333333333333334</v>
      </c>
      <c r="I27" s="6">
        <v>0.8969361081049598</v>
      </c>
      <c r="J27" s="1">
        <v>57</v>
      </c>
      <c r="K27" s="1">
        <v>2</v>
      </c>
      <c r="L27" s="1">
        <v>2</v>
      </c>
      <c r="M27" s="1">
        <v>3</v>
      </c>
      <c r="N27" s="6">
        <v>2.5964912280701755</v>
      </c>
      <c r="O27" s="6">
        <v>0.842183580318088</v>
      </c>
      <c r="P27" s="1">
        <v>33</v>
      </c>
      <c r="Q27" s="1">
        <v>2</v>
      </c>
      <c r="R27" s="1">
        <v>3</v>
      </c>
      <c r="S27" s="1">
        <v>4</v>
      </c>
      <c r="T27" s="6">
        <v>4.230769230769231</v>
      </c>
      <c r="U27" s="6">
        <v>0.7420291688669606</v>
      </c>
      <c r="V27" s="6" t="s">
        <v>41</v>
      </c>
      <c r="W27" s="7">
        <v>0.06647843157647618</v>
      </c>
      <c r="Y27" s="8"/>
      <c r="Z27" s="8"/>
      <c r="AA27" s="8"/>
      <c r="AB27" s="8"/>
      <c r="AC27" s="8"/>
      <c r="AD27" s="8"/>
      <c r="AE27" s="8"/>
      <c r="AF27" s="8"/>
      <c r="AG27" s="8"/>
    </row>
    <row r="28" spans="1:33" s="1" customFormat="1" ht="25.5">
      <c r="A28" s="4" t="s">
        <v>76</v>
      </c>
      <c r="B28" s="1" t="s">
        <v>77</v>
      </c>
      <c r="C28" s="1" t="s">
        <v>40</v>
      </c>
      <c r="D28" s="1">
        <v>93</v>
      </c>
      <c r="E28" s="1">
        <v>3</v>
      </c>
      <c r="F28" s="1">
        <v>3</v>
      </c>
      <c r="G28" s="1">
        <v>4</v>
      </c>
      <c r="H28" s="6">
        <v>3.4516129032258065</v>
      </c>
      <c r="I28" s="6">
        <v>0.8535874300276814</v>
      </c>
      <c r="J28" s="1">
        <v>59</v>
      </c>
      <c r="K28" s="1">
        <v>3</v>
      </c>
      <c r="L28" s="1">
        <v>4</v>
      </c>
      <c r="M28" s="1">
        <v>4</v>
      </c>
      <c r="N28" s="6">
        <v>3.5762711864406778</v>
      </c>
      <c r="O28" s="6">
        <v>0.8137480299358207</v>
      </c>
      <c r="P28" s="1">
        <v>34</v>
      </c>
      <c r="Q28" s="1">
        <v>3</v>
      </c>
      <c r="R28" s="1">
        <v>3</v>
      </c>
      <c r="S28" s="1">
        <v>4</v>
      </c>
      <c r="T28" s="6">
        <v>3.3636363636363638</v>
      </c>
      <c r="U28" s="6">
        <v>0.9293203772845849</v>
      </c>
      <c r="V28" s="6" t="s">
        <v>41</v>
      </c>
      <c r="W28" s="7">
        <v>0.07104280764521899</v>
      </c>
      <c r="Y28" s="8"/>
      <c r="Z28" s="8"/>
      <c r="AA28" s="8"/>
      <c r="AB28" s="8"/>
      <c r="AC28" s="8"/>
      <c r="AD28" s="8"/>
      <c r="AE28" s="8"/>
      <c r="AF28" s="8"/>
      <c r="AG28" s="8"/>
    </row>
    <row r="29" spans="1:33" s="1" customFormat="1" ht="38.25">
      <c r="A29" s="4" t="s">
        <v>78</v>
      </c>
      <c r="B29" s="1" t="s">
        <v>39</v>
      </c>
      <c r="C29" s="1" t="s">
        <v>40</v>
      </c>
      <c r="D29" s="1">
        <v>103</v>
      </c>
      <c r="E29" s="1">
        <v>3</v>
      </c>
      <c r="F29" s="1">
        <v>4</v>
      </c>
      <c r="G29" s="1">
        <v>4.5</v>
      </c>
      <c r="H29" s="6">
        <v>3.9514563106796117</v>
      </c>
      <c r="I29" s="6">
        <v>0.7967906308102778</v>
      </c>
      <c r="J29" s="1">
        <v>64</v>
      </c>
      <c r="K29" s="1">
        <v>3</v>
      </c>
      <c r="L29" s="1">
        <v>4</v>
      </c>
      <c r="M29" s="1">
        <v>4</v>
      </c>
      <c r="N29" s="6">
        <v>3.84375</v>
      </c>
      <c r="O29" s="6">
        <v>0.8207381501496754</v>
      </c>
      <c r="P29" s="1">
        <v>39</v>
      </c>
      <c r="Q29" s="1">
        <v>4</v>
      </c>
      <c r="R29" s="1">
        <v>4</v>
      </c>
      <c r="S29" s="1">
        <v>5</v>
      </c>
      <c r="T29" s="6">
        <v>4.102564102564102</v>
      </c>
      <c r="U29" s="6">
        <v>0.6803587209728241</v>
      </c>
      <c r="V29" s="6" t="s">
        <v>49</v>
      </c>
      <c r="W29" s="7">
        <v>0.07123163867462219</v>
      </c>
      <c r="Y29" s="8"/>
      <c r="Z29" s="8"/>
      <c r="AA29" s="8"/>
      <c r="AB29" s="8"/>
      <c r="AC29" s="8"/>
      <c r="AD29" s="8"/>
      <c r="AE29" s="8"/>
      <c r="AF29" s="8"/>
      <c r="AG29" s="8"/>
    </row>
    <row r="30" spans="1:33" s="1" customFormat="1" ht="39.75" customHeight="1">
      <c r="A30" s="9" t="s">
        <v>79</v>
      </c>
      <c r="B30" s="1" t="s">
        <v>69</v>
      </c>
      <c r="C30" s="1" t="s">
        <v>43</v>
      </c>
      <c r="D30" s="1">
        <v>94</v>
      </c>
      <c r="E30" s="1">
        <v>3</v>
      </c>
      <c r="F30" s="1">
        <v>3</v>
      </c>
      <c r="G30" s="1">
        <v>4</v>
      </c>
      <c r="H30" s="6">
        <v>3.351063829787234</v>
      </c>
      <c r="I30" s="6">
        <v>1.0339136089251653</v>
      </c>
      <c r="J30" s="1">
        <v>57</v>
      </c>
      <c r="K30" s="1">
        <v>3</v>
      </c>
      <c r="L30" s="1">
        <v>3</v>
      </c>
      <c r="M30" s="1">
        <v>4</v>
      </c>
      <c r="N30" s="6">
        <v>3.192982456140351</v>
      </c>
      <c r="O30" s="6">
        <v>0.9717178546123513</v>
      </c>
      <c r="P30" s="1">
        <v>37</v>
      </c>
      <c r="Q30" s="1">
        <v>3</v>
      </c>
      <c r="R30" s="1">
        <v>4</v>
      </c>
      <c r="S30" s="1">
        <v>4</v>
      </c>
      <c r="T30" s="6">
        <v>3.6666666666666665</v>
      </c>
      <c r="U30" s="6">
        <v>0.7374684055081994</v>
      </c>
      <c r="V30" s="6" t="s">
        <v>41</v>
      </c>
      <c r="W30" s="7">
        <v>0.07327031536668817</v>
      </c>
      <c r="Y30" s="8"/>
      <c r="Z30" s="8"/>
      <c r="AA30" s="8"/>
      <c r="AB30" s="8"/>
      <c r="AC30" s="8"/>
      <c r="AD30" s="8"/>
      <c r="AE30" s="8"/>
      <c r="AF30" s="8"/>
      <c r="AG30" s="8"/>
    </row>
    <row r="31" spans="1:33" s="1" customFormat="1" ht="39.75" customHeight="1">
      <c r="A31" s="4" t="s">
        <v>80</v>
      </c>
      <c r="B31" s="1" t="s">
        <v>81</v>
      </c>
      <c r="C31" s="1" t="s">
        <v>40</v>
      </c>
      <c r="D31" s="1">
        <v>99</v>
      </c>
      <c r="E31" s="1">
        <v>2</v>
      </c>
      <c r="F31" s="1">
        <v>3</v>
      </c>
      <c r="G31" s="1">
        <v>3</v>
      </c>
      <c r="H31" s="6">
        <v>2.8383838383838382</v>
      </c>
      <c r="I31" s="6">
        <v>0.8772297619474281</v>
      </c>
      <c r="J31" s="1">
        <v>59</v>
      </c>
      <c r="K31" s="1">
        <v>2</v>
      </c>
      <c r="L31" s="1">
        <v>3</v>
      </c>
      <c r="M31" s="1">
        <v>3</v>
      </c>
      <c r="N31" s="6">
        <v>2.711864406779661</v>
      </c>
      <c r="O31" s="6">
        <v>0.9106808263625538</v>
      </c>
      <c r="P31" s="1">
        <v>40</v>
      </c>
      <c r="Q31" s="1">
        <v>3</v>
      </c>
      <c r="R31" s="1">
        <v>3</v>
      </c>
      <c r="S31" s="1">
        <v>3</v>
      </c>
      <c r="T31" s="6">
        <v>3.641025641025641</v>
      </c>
      <c r="U31" s="6">
        <v>0.7066294900210026</v>
      </c>
      <c r="V31" s="6" t="s">
        <v>72</v>
      </c>
      <c r="W31" s="7">
        <v>0.07425555092165567</v>
      </c>
      <c r="Y31" s="8"/>
      <c r="Z31" s="8"/>
      <c r="AA31" s="8"/>
      <c r="AB31" s="8"/>
      <c r="AC31" s="8"/>
      <c r="AD31" s="8"/>
      <c r="AE31" s="8"/>
      <c r="AF31" s="8"/>
      <c r="AG31" s="8"/>
    </row>
    <row r="32" spans="1:33" s="1" customFormat="1" ht="39.75" customHeight="1">
      <c r="A32" s="4" t="s">
        <v>82</v>
      </c>
      <c r="B32" s="1" t="s">
        <v>51</v>
      </c>
      <c r="C32" s="1" t="s">
        <v>40</v>
      </c>
      <c r="D32" s="1">
        <v>96</v>
      </c>
      <c r="E32" s="1">
        <v>2</v>
      </c>
      <c r="F32" s="1">
        <v>3</v>
      </c>
      <c r="G32" s="1">
        <v>3</v>
      </c>
      <c r="H32" s="6">
        <v>2.7708333333333335</v>
      </c>
      <c r="I32" s="6">
        <v>0.8519842680369495</v>
      </c>
      <c r="J32" s="1">
        <v>58</v>
      </c>
      <c r="K32" s="1">
        <v>2</v>
      </c>
      <c r="L32" s="1">
        <v>3</v>
      </c>
      <c r="M32" s="1">
        <v>3</v>
      </c>
      <c r="N32" s="6">
        <v>2.6551724137931036</v>
      </c>
      <c r="O32" s="6">
        <v>0.8695980950674564</v>
      </c>
      <c r="P32" s="1">
        <v>38</v>
      </c>
      <c r="Q32" s="1">
        <v>2</v>
      </c>
      <c r="R32" s="1">
        <v>3</v>
      </c>
      <c r="S32" s="1">
        <v>3</v>
      </c>
      <c r="T32" s="6">
        <v>3.03125</v>
      </c>
      <c r="U32" s="6">
        <v>0.594836654184399</v>
      </c>
      <c r="V32" s="6" t="s">
        <v>72</v>
      </c>
      <c r="W32" s="7">
        <v>0.0955102851422931</v>
      </c>
      <c r="Y32" s="8"/>
      <c r="Z32" s="8"/>
      <c r="AA32" s="8"/>
      <c r="AB32" s="8"/>
      <c r="AC32" s="8"/>
      <c r="AD32" s="8"/>
      <c r="AE32" s="8"/>
      <c r="AF32" s="8"/>
      <c r="AG32" s="8"/>
    </row>
    <row r="33" spans="1:33" s="1" customFormat="1" ht="39.75" customHeight="1">
      <c r="A33" s="9" t="s">
        <v>83</v>
      </c>
      <c r="B33" s="1" t="s">
        <v>53</v>
      </c>
      <c r="C33" s="1" t="s">
        <v>43</v>
      </c>
      <c r="D33" s="1">
        <v>90</v>
      </c>
      <c r="E33" s="1">
        <v>2</v>
      </c>
      <c r="F33" s="1">
        <v>3</v>
      </c>
      <c r="G33" s="1">
        <v>4</v>
      </c>
      <c r="H33" s="6">
        <v>2.977777777777778</v>
      </c>
      <c r="I33" s="6">
        <v>1.0053539572090542</v>
      </c>
      <c r="J33" s="1">
        <v>56</v>
      </c>
      <c r="K33" s="1">
        <v>2</v>
      </c>
      <c r="L33" s="1">
        <v>3</v>
      </c>
      <c r="M33" s="1">
        <v>3</v>
      </c>
      <c r="N33" s="6">
        <v>2.8392857142857144</v>
      </c>
      <c r="O33" s="6">
        <v>0.9681620021141413</v>
      </c>
      <c r="P33" s="1">
        <v>34</v>
      </c>
      <c r="Q33" s="1">
        <v>2.25</v>
      </c>
      <c r="R33" s="1">
        <v>3</v>
      </c>
      <c r="S33" s="1">
        <v>4</v>
      </c>
      <c r="T33" s="6">
        <v>3.2058823529411766</v>
      </c>
      <c r="U33" s="6">
        <v>1.0380462932605037</v>
      </c>
      <c r="V33" s="6" t="s">
        <v>41</v>
      </c>
      <c r="W33" s="7">
        <v>0.10048757386128881</v>
      </c>
      <c r="Y33" s="8"/>
      <c r="Z33" s="8"/>
      <c r="AA33" s="8"/>
      <c r="AB33" s="8"/>
      <c r="AC33" s="8"/>
      <c r="AD33" s="8"/>
      <c r="AE33" s="8"/>
      <c r="AF33" s="8"/>
      <c r="AG33" s="8"/>
    </row>
    <row r="34" spans="1:33" s="1" customFormat="1" ht="25.5">
      <c r="A34" s="4" t="s">
        <v>84</v>
      </c>
      <c r="B34" s="1" t="s">
        <v>39</v>
      </c>
      <c r="C34" s="1" t="s">
        <v>40</v>
      </c>
      <c r="D34" s="1">
        <v>93</v>
      </c>
      <c r="E34" s="1">
        <v>3</v>
      </c>
      <c r="F34" s="1">
        <v>3</v>
      </c>
      <c r="G34" s="1">
        <v>4</v>
      </c>
      <c r="H34" s="6">
        <v>3.3225806451612905</v>
      </c>
      <c r="I34" s="6">
        <v>0.8617637414878029</v>
      </c>
      <c r="J34" s="1">
        <v>60</v>
      </c>
      <c r="K34" s="1">
        <v>3</v>
      </c>
      <c r="L34" s="1">
        <v>3</v>
      </c>
      <c r="M34" s="1">
        <v>4</v>
      </c>
      <c r="N34" s="6">
        <v>3.216666666666667</v>
      </c>
      <c r="O34" s="6">
        <v>0.8847419745789842</v>
      </c>
      <c r="P34" s="1">
        <v>33</v>
      </c>
      <c r="Q34" s="1">
        <v>3</v>
      </c>
      <c r="R34" s="1">
        <v>4</v>
      </c>
      <c r="S34" s="1">
        <v>4</v>
      </c>
      <c r="T34" s="6">
        <v>2.6363636363636362</v>
      </c>
      <c r="U34" s="6">
        <v>0.8222751143238881</v>
      </c>
      <c r="V34" s="6" t="s">
        <v>85</v>
      </c>
      <c r="W34" s="7">
        <v>0.10064567231279997</v>
      </c>
      <c r="Y34" s="8"/>
      <c r="Z34" s="8"/>
      <c r="AA34" s="8"/>
      <c r="AB34" s="8"/>
      <c r="AC34" s="8"/>
      <c r="AD34" s="8"/>
      <c r="AE34" s="8"/>
      <c r="AF34" s="8"/>
      <c r="AG34" s="8"/>
    </row>
    <row r="35" spans="1:33" s="1" customFormat="1" ht="39.75" customHeight="1">
      <c r="A35" s="4" t="s">
        <v>86</v>
      </c>
      <c r="B35" s="1" t="s">
        <v>87</v>
      </c>
      <c r="C35" s="1" t="s">
        <v>40</v>
      </c>
      <c r="D35" s="1">
        <v>102</v>
      </c>
      <c r="E35" s="1">
        <v>3</v>
      </c>
      <c r="F35" s="1">
        <v>4</v>
      </c>
      <c r="G35" s="1">
        <v>4</v>
      </c>
      <c r="H35" s="6">
        <v>3.5980392156862746</v>
      </c>
      <c r="I35" s="6">
        <v>0.8928739216883097</v>
      </c>
      <c r="J35" s="1">
        <v>63</v>
      </c>
      <c r="K35" s="1">
        <v>3</v>
      </c>
      <c r="L35" s="1">
        <v>4</v>
      </c>
      <c r="M35" s="1">
        <v>4</v>
      </c>
      <c r="N35" s="6">
        <v>3.492063492063492</v>
      </c>
      <c r="O35" s="6">
        <v>0.9482244166286975</v>
      </c>
      <c r="P35" s="1">
        <v>39</v>
      </c>
      <c r="Q35" s="1">
        <v>3</v>
      </c>
      <c r="R35" s="1">
        <v>4</v>
      </c>
      <c r="S35" s="1">
        <v>4</v>
      </c>
      <c r="T35" s="6">
        <v>2.7586206896551726</v>
      </c>
      <c r="U35" s="6">
        <v>0.7862738714883143</v>
      </c>
      <c r="V35" s="6" t="s">
        <v>49</v>
      </c>
      <c r="W35" s="7">
        <v>0.11142200149768977</v>
      </c>
      <c r="Y35" s="8"/>
      <c r="Z35" s="8"/>
      <c r="AA35" s="8"/>
      <c r="AB35" s="8"/>
      <c r="AC35" s="8"/>
      <c r="AD35" s="8"/>
      <c r="AE35" s="8"/>
      <c r="AF35" s="8"/>
      <c r="AG35" s="8"/>
    </row>
    <row r="36" spans="1:33" s="1" customFormat="1" ht="39.75" customHeight="1">
      <c r="A36" s="9" t="s">
        <v>88</v>
      </c>
      <c r="B36" s="1" t="s">
        <v>53</v>
      </c>
      <c r="C36" s="1" t="s">
        <v>43</v>
      </c>
      <c r="D36" s="1">
        <v>85</v>
      </c>
      <c r="E36" s="1">
        <v>2</v>
      </c>
      <c r="F36" s="1">
        <v>3</v>
      </c>
      <c r="G36" s="1">
        <v>4</v>
      </c>
      <c r="H36" s="6">
        <v>2.988235294117647</v>
      </c>
      <c r="I36" s="6">
        <v>1.0176316768319846</v>
      </c>
      <c r="J36" s="1">
        <v>53</v>
      </c>
      <c r="K36" s="1">
        <v>2</v>
      </c>
      <c r="L36" s="1">
        <v>3</v>
      </c>
      <c r="M36" s="1">
        <v>3</v>
      </c>
      <c r="N36" s="6">
        <v>2.849056603773585</v>
      </c>
      <c r="O36" s="6">
        <v>0.9686673322563073</v>
      </c>
      <c r="P36" s="1">
        <v>32</v>
      </c>
      <c r="Q36" s="1">
        <v>2.75</v>
      </c>
      <c r="R36" s="1">
        <v>3</v>
      </c>
      <c r="S36" s="1">
        <v>4</v>
      </c>
      <c r="T36" s="6">
        <v>3.21875</v>
      </c>
      <c r="U36" s="6">
        <v>1.0696509831746295</v>
      </c>
      <c r="V36" s="6" t="s">
        <v>41</v>
      </c>
      <c r="W36" s="7">
        <v>0.11504741952644704</v>
      </c>
      <c r="Y36" s="8"/>
      <c r="Z36" s="8"/>
      <c r="AA36" s="8"/>
      <c r="AB36" s="8"/>
      <c r="AC36" s="8"/>
      <c r="AD36" s="8"/>
      <c r="AE36" s="8"/>
      <c r="AF36" s="8"/>
      <c r="AG36" s="8"/>
    </row>
    <row r="37" spans="1:33" s="1" customFormat="1" ht="39.75" customHeight="1">
      <c r="A37" s="4" t="s">
        <v>89</v>
      </c>
      <c r="B37" s="1" t="s">
        <v>66</v>
      </c>
      <c r="C37" s="1" t="s">
        <v>40</v>
      </c>
      <c r="D37" s="1">
        <v>101</v>
      </c>
      <c r="E37" s="1">
        <v>2</v>
      </c>
      <c r="F37" s="1">
        <v>2</v>
      </c>
      <c r="G37" s="1">
        <v>3</v>
      </c>
      <c r="H37" s="6">
        <v>2.4554455445544554</v>
      </c>
      <c r="I37" s="6">
        <v>0.9002749854932938</v>
      </c>
      <c r="J37" s="1">
        <v>64</v>
      </c>
      <c r="K37" s="1">
        <v>2</v>
      </c>
      <c r="L37" s="1">
        <v>2</v>
      </c>
      <c r="M37" s="1">
        <v>3</v>
      </c>
      <c r="N37" s="6">
        <v>2.34375</v>
      </c>
      <c r="O37" s="6">
        <v>0.8398554297360605</v>
      </c>
      <c r="P37" s="1">
        <v>37</v>
      </c>
      <c r="Q37" s="1">
        <v>2</v>
      </c>
      <c r="R37" s="1">
        <v>3</v>
      </c>
      <c r="S37" s="1">
        <v>3</v>
      </c>
      <c r="T37" s="6">
        <v>3.268292682926829</v>
      </c>
      <c r="U37" s="6">
        <v>1.0252899649343703</v>
      </c>
      <c r="V37" s="6" t="s">
        <v>72</v>
      </c>
      <c r="W37" s="7">
        <v>0.11707365890155219</v>
      </c>
      <c r="Y37" s="8"/>
      <c r="Z37" s="8"/>
      <c r="AA37" s="8"/>
      <c r="AB37" s="8"/>
      <c r="AC37" s="8"/>
      <c r="AD37" s="8"/>
      <c r="AE37" s="8"/>
      <c r="AF37" s="8"/>
      <c r="AG37" s="8"/>
    </row>
    <row r="38" spans="1:33" s="1" customFormat="1" ht="39.75" customHeight="1">
      <c r="A38" s="9" t="s">
        <v>90</v>
      </c>
      <c r="B38" s="1" t="s">
        <v>53</v>
      </c>
      <c r="C38" s="1" t="s">
        <v>43</v>
      </c>
      <c r="D38" s="1">
        <v>78</v>
      </c>
      <c r="E38" s="1">
        <v>2</v>
      </c>
      <c r="F38" s="1">
        <v>2</v>
      </c>
      <c r="G38" s="1">
        <v>3</v>
      </c>
      <c r="H38" s="6">
        <v>2.551282051282051</v>
      </c>
      <c r="I38" s="6">
        <v>0.9208611990877602</v>
      </c>
      <c r="J38" s="1">
        <v>49</v>
      </c>
      <c r="K38" s="1">
        <v>2</v>
      </c>
      <c r="L38" s="1">
        <v>2</v>
      </c>
      <c r="M38" s="1">
        <v>3</v>
      </c>
      <c r="N38" s="6">
        <v>2.4285714285714284</v>
      </c>
      <c r="O38" s="6">
        <v>0.9354143466934853</v>
      </c>
      <c r="P38" s="1">
        <v>29</v>
      </c>
      <c r="Q38" s="1">
        <v>2</v>
      </c>
      <c r="R38" s="1">
        <v>3</v>
      </c>
      <c r="S38" s="1">
        <v>3</v>
      </c>
      <c r="T38" s="6">
        <v>2.7586206896551726</v>
      </c>
      <c r="U38" s="6">
        <v>0.8724011370019901</v>
      </c>
      <c r="V38" s="6" t="s">
        <v>72</v>
      </c>
      <c r="W38" s="7">
        <v>0.12110359922291658</v>
      </c>
      <c r="Y38" s="8"/>
      <c r="Z38" s="8"/>
      <c r="AA38" s="8"/>
      <c r="AB38" s="8"/>
      <c r="AC38" s="8"/>
      <c r="AD38" s="8"/>
      <c r="AE38" s="8"/>
      <c r="AF38" s="8"/>
      <c r="AG38" s="8"/>
    </row>
    <row r="39" spans="1:33" s="1" customFormat="1" ht="39.75" customHeight="1">
      <c r="A39" s="9" t="s">
        <v>91</v>
      </c>
      <c r="B39" s="1" t="s">
        <v>39</v>
      </c>
      <c r="C39" s="1" t="s">
        <v>43</v>
      </c>
      <c r="D39" s="1">
        <v>103</v>
      </c>
      <c r="E39" s="1">
        <v>3</v>
      </c>
      <c r="F39" s="1">
        <v>3</v>
      </c>
      <c r="G39" s="1">
        <v>4</v>
      </c>
      <c r="H39" s="6">
        <v>3.29126213592233</v>
      </c>
      <c r="I39" s="6">
        <v>1.0254704129646948</v>
      </c>
      <c r="J39" s="1">
        <v>64</v>
      </c>
      <c r="K39" s="1">
        <v>3</v>
      </c>
      <c r="L39" s="1">
        <v>3</v>
      </c>
      <c r="M39" s="1">
        <v>4</v>
      </c>
      <c r="N39" s="6">
        <v>3.171875</v>
      </c>
      <c r="O39" s="6">
        <v>1.0473653643066523</v>
      </c>
      <c r="P39" s="1">
        <v>39</v>
      </c>
      <c r="Q39" s="1">
        <v>3</v>
      </c>
      <c r="R39" s="1">
        <v>4</v>
      </c>
      <c r="S39" s="1">
        <v>4</v>
      </c>
      <c r="T39" s="6">
        <v>3.575</v>
      </c>
      <c r="U39" s="6">
        <v>0.7807787039970955</v>
      </c>
      <c r="V39" s="6" t="s">
        <v>41</v>
      </c>
      <c r="W39" s="7">
        <v>0.12429855986342886</v>
      </c>
      <c r="Y39" s="8"/>
      <c r="Z39" s="8"/>
      <c r="AA39" s="8"/>
      <c r="AB39" s="8"/>
      <c r="AC39" s="8"/>
      <c r="AD39" s="8"/>
      <c r="AE39" s="8"/>
      <c r="AF39" s="8"/>
      <c r="AG39" s="8"/>
    </row>
    <row r="40" spans="1:33" s="1" customFormat="1" ht="72.75" customHeight="1">
      <c r="A40" s="9" t="s">
        <v>92</v>
      </c>
      <c r="B40" s="1" t="s">
        <v>53</v>
      </c>
      <c r="C40" s="1" t="s">
        <v>43</v>
      </c>
      <c r="D40" s="1">
        <v>88</v>
      </c>
      <c r="E40" s="1">
        <v>2</v>
      </c>
      <c r="F40" s="1">
        <v>3</v>
      </c>
      <c r="G40" s="1">
        <v>4</v>
      </c>
      <c r="H40" s="6">
        <v>3.2045454545454546</v>
      </c>
      <c r="I40" s="6">
        <v>1.0412094085211174</v>
      </c>
      <c r="J40" s="1">
        <v>55</v>
      </c>
      <c r="K40" s="1">
        <v>2</v>
      </c>
      <c r="L40" s="1">
        <v>3</v>
      </c>
      <c r="M40" s="1">
        <v>4</v>
      </c>
      <c r="N40" s="6">
        <v>3.0727272727272728</v>
      </c>
      <c r="O40" s="6">
        <v>1.0337731224436382</v>
      </c>
      <c r="P40" s="1">
        <v>33</v>
      </c>
      <c r="Q40" s="1">
        <v>3</v>
      </c>
      <c r="R40" s="1">
        <v>4</v>
      </c>
      <c r="S40" s="1">
        <v>4</v>
      </c>
      <c r="T40" s="6">
        <v>3.4242424242424243</v>
      </c>
      <c r="U40" s="6">
        <v>1.0316946929174053</v>
      </c>
      <c r="V40" s="6" t="s">
        <v>41</v>
      </c>
      <c r="W40" s="7">
        <v>0.12672702932429125</v>
      </c>
      <c r="Y40" s="8"/>
      <c r="Z40" s="8"/>
      <c r="AA40" s="8"/>
      <c r="AB40" s="8"/>
      <c r="AC40" s="8"/>
      <c r="AD40" s="8"/>
      <c r="AE40" s="8"/>
      <c r="AF40" s="8"/>
      <c r="AG40" s="8"/>
    </row>
    <row r="41" spans="1:33" s="1" customFormat="1" ht="39.75" customHeight="1">
      <c r="A41" s="9" t="s">
        <v>93</v>
      </c>
      <c r="B41" s="1" t="s">
        <v>69</v>
      </c>
      <c r="C41" s="1" t="s">
        <v>43</v>
      </c>
      <c r="D41" s="1">
        <v>90</v>
      </c>
      <c r="E41" s="1">
        <v>3</v>
      </c>
      <c r="F41" s="1">
        <v>3</v>
      </c>
      <c r="G41" s="1">
        <v>4</v>
      </c>
      <c r="H41" s="6">
        <v>3.033333333333333</v>
      </c>
      <c r="I41" s="6">
        <v>0.8135095284070055</v>
      </c>
      <c r="J41" s="1">
        <v>57</v>
      </c>
      <c r="K41" s="1">
        <v>2</v>
      </c>
      <c r="L41" s="1">
        <v>3</v>
      </c>
      <c r="M41" s="1">
        <v>3</v>
      </c>
      <c r="N41" s="6">
        <v>2.9298245614035086</v>
      </c>
      <c r="O41" s="6">
        <v>0.7526061653349981</v>
      </c>
      <c r="P41" s="1">
        <v>33</v>
      </c>
      <c r="Q41" s="1">
        <v>3</v>
      </c>
      <c r="R41" s="1">
        <v>3</v>
      </c>
      <c r="S41" s="1">
        <v>4</v>
      </c>
      <c r="T41" s="6">
        <v>3.72972972972973</v>
      </c>
      <c r="U41" s="6">
        <v>0.5081911631052415</v>
      </c>
      <c r="V41" s="6" t="s">
        <v>41</v>
      </c>
      <c r="W41" s="7">
        <v>0.13175388742652927</v>
      </c>
      <c r="Y41" s="8"/>
      <c r="Z41" s="8"/>
      <c r="AA41" s="8"/>
      <c r="AB41" s="8"/>
      <c r="AC41" s="8"/>
      <c r="AD41" s="8"/>
      <c r="AE41" s="8"/>
      <c r="AF41" s="8"/>
      <c r="AG41" s="8"/>
    </row>
    <row r="42" spans="1:33" s="1" customFormat="1" ht="62.25" customHeight="1">
      <c r="A42" s="9" t="s">
        <v>94</v>
      </c>
      <c r="B42" s="1" t="s">
        <v>95</v>
      </c>
      <c r="C42" s="1" t="s">
        <v>43</v>
      </c>
      <c r="D42" s="1">
        <v>101</v>
      </c>
      <c r="E42" s="1">
        <v>3</v>
      </c>
      <c r="F42" s="1">
        <v>4</v>
      </c>
      <c r="G42" s="1">
        <v>4</v>
      </c>
      <c r="H42" s="6">
        <v>3.8316831683168315</v>
      </c>
      <c r="I42" s="6">
        <v>0.8254611672355407</v>
      </c>
      <c r="J42" s="1">
        <v>62</v>
      </c>
      <c r="K42" s="1">
        <v>3</v>
      </c>
      <c r="L42" s="1">
        <v>4</v>
      </c>
      <c r="M42" s="1">
        <v>4</v>
      </c>
      <c r="N42" s="6">
        <v>3.7419354838709675</v>
      </c>
      <c r="O42" s="6">
        <v>0.9041885025969146</v>
      </c>
      <c r="P42" s="1">
        <v>39</v>
      </c>
      <c r="Q42" s="1">
        <v>4</v>
      </c>
      <c r="R42" s="1">
        <v>4</v>
      </c>
      <c r="S42" s="1">
        <v>4</v>
      </c>
      <c r="T42" s="6">
        <v>3.4705882352941178</v>
      </c>
      <c r="U42" s="6">
        <v>0.8956221510397986</v>
      </c>
      <c r="V42" s="6" t="s">
        <v>49</v>
      </c>
      <c r="W42" s="7">
        <v>0.14195743818126605</v>
      </c>
      <c r="Y42" s="8"/>
      <c r="Z42" s="8"/>
      <c r="AA42" s="8"/>
      <c r="AB42" s="8"/>
      <c r="AC42" s="8"/>
      <c r="AD42" s="8"/>
      <c r="AE42" s="8"/>
      <c r="AF42" s="8"/>
      <c r="AG42" s="8"/>
    </row>
    <row r="43" spans="1:33" s="1" customFormat="1" ht="39.75" customHeight="1">
      <c r="A43" s="4" t="s">
        <v>96</v>
      </c>
      <c r="B43" s="1" t="s">
        <v>77</v>
      </c>
      <c r="C43" s="1" t="s">
        <v>40</v>
      </c>
      <c r="D43" s="1">
        <v>92</v>
      </c>
      <c r="E43" s="1">
        <v>3</v>
      </c>
      <c r="F43" s="1">
        <v>4</v>
      </c>
      <c r="G43" s="1">
        <v>4</v>
      </c>
      <c r="H43" s="6">
        <v>3.5869565217391304</v>
      </c>
      <c r="I43" s="6">
        <v>0.9276245677795564</v>
      </c>
      <c r="J43" s="1">
        <v>59</v>
      </c>
      <c r="K43" s="1">
        <v>3</v>
      </c>
      <c r="L43" s="1">
        <v>4</v>
      </c>
      <c r="M43" s="1">
        <v>4</v>
      </c>
      <c r="N43" s="6">
        <v>3.694915254237288</v>
      </c>
      <c r="O43" s="6">
        <v>0.8954720829344822</v>
      </c>
      <c r="P43" s="1">
        <v>33</v>
      </c>
      <c r="Q43" s="1">
        <v>3</v>
      </c>
      <c r="R43" s="1">
        <v>4</v>
      </c>
      <c r="S43" s="1">
        <v>4</v>
      </c>
      <c r="T43" s="6">
        <v>3.388888888888889</v>
      </c>
      <c r="U43" s="6">
        <v>0.837608083525524</v>
      </c>
      <c r="V43" s="6" t="s">
        <v>49</v>
      </c>
      <c r="W43" s="7">
        <v>0.14643411296176612</v>
      </c>
      <c r="Y43" s="8"/>
      <c r="Z43" s="8"/>
      <c r="AA43" s="8"/>
      <c r="AB43" s="8"/>
      <c r="AC43" s="8"/>
      <c r="AD43" s="8"/>
      <c r="AE43" s="8"/>
      <c r="AF43" s="8"/>
      <c r="AG43" s="8"/>
    </row>
    <row r="44" spans="1:33" s="1" customFormat="1" ht="39.75" customHeight="1">
      <c r="A44" s="9" t="s">
        <v>97</v>
      </c>
      <c r="B44" s="1" t="s">
        <v>98</v>
      </c>
      <c r="C44" s="1" t="s">
        <v>43</v>
      </c>
      <c r="D44" s="1">
        <v>94</v>
      </c>
      <c r="E44" s="1">
        <v>2</v>
      </c>
      <c r="F44" s="1">
        <v>3</v>
      </c>
      <c r="G44" s="1">
        <v>3</v>
      </c>
      <c r="H44" s="6">
        <v>2.872340425531915</v>
      </c>
      <c r="I44" s="6">
        <v>0.9301871999497493</v>
      </c>
      <c r="J44" s="1">
        <v>62</v>
      </c>
      <c r="K44" s="1">
        <v>2</v>
      </c>
      <c r="L44" s="1">
        <v>3</v>
      </c>
      <c r="M44" s="1">
        <v>3</v>
      </c>
      <c r="N44" s="6">
        <v>2.7903225806451615</v>
      </c>
      <c r="O44" s="6">
        <v>1.0579456860178231</v>
      </c>
      <c r="P44" s="1">
        <v>32</v>
      </c>
      <c r="Q44" s="1">
        <v>3</v>
      </c>
      <c r="R44" s="1">
        <v>3</v>
      </c>
      <c r="S44" s="1">
        <v>3</v>
      </c>
      <c r="T44" s="6">
        <v>3.3947368421052633</v>
      </c>
      <c r="U44" s="6">
        <v>0.8232918002359211</v>
      </c>
      <c r="V44" s="6" t="s">
        <v>72</v>
      </c>
      <c r="W44" s="7">
        <v>0.16131935784497375</v>
      </c>
      <c r="Y44" s="8"/>
      <c r="Z44" s="8"/>
      <c r="AA44" s="8"/>
      <c r="AB44" s="8"/>
      <c r="AC44" s="8"/>
      <c r="AD44" s="8"/>
      <c r="AE44" s="8"/>
      <c r="AF44" s="8"/>
      <c r="AG44" s="8"/>
    </row>
    <row r="45" spans="1:33" s="1" customFormat="1" ht="39.75" customHeight="1">
      <c r="A45" s="9" t="s">
        <v>99</v>
      </c>
      <c r="B45" s="1" t="s">
        <v>66</v>
      </c>
      <c r="C45" s="1" t="s">
        <v>43</v>
      </c>
      <c r="D45" s="1">
        <v>106</v>
      </c>
      <c r="E45" s="1">
        <v>3</v>
      </c>
      <c r="F45" s="1">
        <v>3</v>
      </c>
      <c r="G45" s="1">
        <v>4</v>
      </c>
      <c r="H45" s="6">
        <v>3.3962264150943398</v>
      </c>
      <c r="I45" s="6">
        <v>0.9529827388934864</v>
      </c>
      <c r="J45" s="1">
        <v>66</v>
      </c>
      <c r="K45" s="1">
        <v>3</v>
      </c>
      <c r="L45" s="1">
        <v>3</v>
      </c>
      <c r="M45" s="1">
        <v>4</v>
      </c>
      <c r="N45" s="6">
        <v>3.303030303030303</v>
      </c>
      <c r="O45" s="6">
        <v>0.9918079368925138</v>
      </c>
      <c r="P45" s="1">
        <v>40</v>
      </c>
      <c r="Q45" s="1">
        <v>3</v>
      </c>
      <c r="R45" s="1">
        <v>3.5</v>
      </c>
      <c r="S45" s="1">
        <v>4</v>
      </c>
      <c r="T45" s="6">
        <v>3.025</v>
      </c>
      <c r="U45" s="6">
        <v>0.8002403485107559</v>
      </c>
      <c r="V45" s="6" t="s">
        <v>41</v>
      </c>
      <c r="W45" s="7">
        <v>0.1842560211617179</v>
      </c>
      <c r="Y45" s="8"/>
      <c r="Z45" s="8"/>
      <c r="AA45" s="8"/>
      <c r="AB45" s="8"/>
      <c r="AC45" s="8"/>
      <c r="AD45" s="8"/>
      <c r="AE45" s="8"/>
      <c r="AF45" s="8"/>
      <c r="AG45" s="8"/>
    </row>
    <row r="46" spans="1:33" s="1" customFormat="1" ht="39.75" customHeight="1">
      <c r="A46" s="9" t="s">
        <v>100</v>
      </c>
      <c r="B46" s="1" t="s">
        <v>53</v>
      </c>
      <c r="C46" s="1" t="s">
        <v>43</v>
      </c>
      <c r="D46" s="1">
        <v>100</v>
      </c>
      <c r="E46" s="1">
        <v>3</v>
      </c>
      <c r="F46" s="1">
        <v>3</v>
      </c>
      <c r="G46" s="1">
        <v>4</v>
      </c>
      <c r="H46" s="6">
        <v>3.41</v>
      </c>
      <c r="I46" s="6">
        <v>0.9959006887326579</v>
      </c>
      <c r="J46" s="1">
        <v>60</v>
      </c>
      <c r="K46" s="1">
        <v>3</v>
      </c>
      <c r="L46" s="1">
        <v>3</v>
      </c>
      <c r="M46" s="1">
        <v>4</v>
      </c>
      <c r="N46" s="6">
        <v>3.3</v>
      </c>
      <c r="O46" s="6">
        <v>0.9619894639826154</v>
      </c>
      <c r="P46" s="1">
        <v>40</v>
      </c>
      <c r="Q46" s="1">
        <v>3</v>
      </c>
      <c r="R46" s="1">
        <v>4</v>
      </c>
      <c r="S46" s="1">
        <v>4</v>
      </c>
      <c r="T46" s="6">
        <v>3.575</v>
      </c>
      <c r="U46" s="6">
        <v>1.034965625590457</v>
      </c>
      <c r="V46" s="6" t="s">
        <v>41</v>
      </c>
      <c r="W46" s="7">
        <v>0.1845068012667156</v>
      </c>
      <c r="Y46" s="8"/>
      <c r="Z46" s="8"/>
      <c r="AA46" s="8"/>
      <c r="AB46" s="8"/>
      <c r="AC46" s="8"/>
      <c r="AD46" s="8"/>
      <c r="AE46" s="8"/>
      <c r="AF46" s="8"/>
      <c r="AG46" s="8"/>
    </row>
    <row r="47" spans="1:33" s="1" customFormat="1" ht="39.75" customHeight="1">
      <c r="A47" s="9" t="s">
        <v>101</v>
      </c>
      <c r="B47" s="1" t="s">
        <v>53</v>
      </c>
      <c r="C47" s="1" t="s">
        <v>43</v>
      </c>
      <c r="D47" s="1">
        <v>92</v>
      </c>
      <c r="E47" s="1">
        <v>2</v>
      </c>
      <c r="F47" s="1">
        <v>3</v>
      </c>
      <c r="G47" s="1">
        <v>4</v>
      </c>
      <c r="H47" s="6">
        <v>3.097826086956522</v>
      </c>
      <c r="I47" s="6">
        <v>0.9265294170347065</v>
      </c>
      <c r="J47" s="1">
        <v>57</v>
      </c>
      <c r="K47" s="1">
        <v>2</v>
      </c>
      <c r="L47" s="1">
        <v>3</v>
      </c>
      <c r="M47" s="1">
        <v>4</v>
      </c>
      <c r="N47" s="6">
        <v>3</v>
      </c>
      <c r="O47" s="6">
        <v>0.944911182523068</v>
      </c>
      <c r="P47" s="1">
        <v>35</v>
      </c>
      <c r="Q47" s="1">
        <v>3</v>
      </c>
      <c r="R47" s="1">
        <v>3</v>
      </c>
      <c r="S47" s="1">
        <v>4</v>
      </c>
      <c r="T47" s="6">
        <v>3.257142857142857</v>
      </c>
      <c r="U47" s="6">
        <v>0.8859311201102672</v>
      </c>
      <c r="V47" s="6" t="s">
        <v>41</v>
      </c>
      <c r="W47" s="7">
        <v>0.19162270435514606</v>
      </c>
      <c r="Y47" s="8"/>
      <c r="Z47" s="8"/>
      <c r="AA47" s="8"/>
      <c r="AB47" s="8"/>
      <c r="AC47" s="8"/>
      <c r="AD47" s="8"/>
      <c r="AE47" s="8"/>
      <c r="AF47" s="8"/>
      <c r="AG47" s="8"/>
    </row>
    <row r="48" spans="1:33" s="1" customFormat="1" ht="39.75" customHeight="1">
      <c r="A48" s="9" t="s">
        <v>102</v>
      </c>
      <c r="B48" s="1" t="s">
        <v>103</v>
      </c>
      <c r="C48" s="1" t="s">
        <v>43</v>
      </c>
      <c r="D48" s="1">
        <v>94</v>
      </c>
      <c r="E48" s="1">
        <v>2.25</v>
      </c>
      <c r="F48" s="1">
        <v>3</v>
      </c>
      <c r="G48" s="1">
        <v>4</v>
      </c>
      <c r="H48" s="6">
        <v>3.2127659574468086</v>
      </c>
      <c r="I48" s="6">
        <v>1.0039956777691728</v>
      </c>
      <c r="J48" s="1">
        <v>61</v>
      </c>
      <c r="K48" s="1">
        <v>3</v>
      </c>
      <c r="L48" s="1">
        <v>3</v>
      </c>
      <c r="M48" s="1">
        <v>4</v>
      </c>
      <c r="N48" s="6">
        <v>3.3114754098360657</v>
      </c>
      <c r="O48" s="6">
        <v>1.008976108183562</v>
      </c>
      <c r="P48" s="1">
        <v>33</v>
      </c>
      <c r="Q48" s="1">
        <v>2</v>
      </c>
      <c r="R48" s="1">
        <v>3</v>
      </c>
      <c r="S48" s="1">
        <v>4</v>
      </c>
      <c r="T48" s="6">
        <v>3.0303030303030303</v>
      </c>
      <c r="U48" s="6">
        <v>0.9837698055455002</v>
      </c>
      <c r="V48" s="6" t="s">
        <v>41</v>
      </c>
      <c r="W48" s="7">
        <v>0.19440919743158092</v>
      </c>
      <c r="Y48" s="8"/>
      <c r="Z48" s="8"/>
      <c r="AA48" s="8"/>
      <c r="AB48" s="8"/>
      <c r="AC48" s="8"/>
      <c r="AD48" s="8"/>
      <c r="AE48" s="8"/>
      <c r="AF48" s="8"/>
      <c r="AG48" s="8"/>
    </row>
    <row r="49" spans="1:33" s="1" customFormat="1" ht="39.75" customHeight="1">
      <c r="A49" s="9" t="s">
        <v>104</v>
      </c>
      <c r="B49" s="1" t="s">
        <v>53</v>
      </c>
      <c r="C49" s="1" t="s">
        <v>43</v>
      </c>
      <c r="D49" s="1">
        <v>89</v>
      </c>
      <c r="E49" s="1">
        <v>2</v>
      </c>
      <c r="F49" s="1">
        <v>3</v>
      </c>
      <c r="G49" s="1">
        <v>4</v>
      </c>
      <c r="H49" s="6">
        <v>3</v>
      </c>
      <c r="I49" s="6">
        <v>1.0112997936948631</v>
      </c>
      <c r="J49" s="1">
        <v>54</v>
      </c>
      <c r="K49" s="1">
        <v>2</v>
      </c>
      <c r="L49" s="1">
        <v>3</v>
      </c>
      <c r="M49" s="1">
        <v>3</v>
      </c>
      <c r="N49" s="6">
        <v>2.888888888888889</v>
      </c>
      <c r="O49" s="6">
        <v>1.021775492577848</v>
      </c>
      <c r="P49" s="1">
        <v>35</v>
      </c>
      <c r="Q49" s="1">
        <v>2.5</v>
      </c>
      <c r="R49" s="1">
        <v>3</v>
      </c>
      <c r="S49" s="1">
        <v>4</v>
      </c>
      <c r="T49" s="6">
        <v>3.1714285714285713</v>
      </c>
      <c r="U49" s="6">
        <v>0.984757787052057</v>
      </c>
      <c r="V49" s="6" t="s">
        <v>41</v>
      </c>
      <c r="W49" s="7">
        <v>0.19668287205500523</v>
      </c>
      <c r="Y49" s="8"/>
      <c r="Z49" s="8"/>
      <c r="AA49" s="8"/>
      <c r="AB49" s="8"/>
      <c r="AC49" s="8"/>
      <c r="AD49" s="8"/>
      <c r="AE49" s="8"/>
      <c r="AF49" s="8"/>
      <c r="AG49" s="8"/>
    </row>
    <row r="50" spans="1:33" s="1" customFormat="1" ht="39.75" customHeight="1">
      <c r="A50" s="9" t="s">
        <v>105</v>
      </c>
      <c r="B50" s="1" t="s">
        <v>66</v>
      </c>
      <c r="C50" s="1" t="s">
        <v>43</v>
      </c>
      <c r="D50" s="1">
        <v>106</v>
      </c>
      <c r="E50" s="1">
        <v>2</v>
      </c>
      <c r="F50" s="1">
        <v>2.5</v>
      </c>
      <c r="G50" s="1">
        <v>3</v>
      </c>
      <c r="H50" s="6">
        <v>2.669811320754717</v>
      </c>
      <c r="I50" s="6">
        <v>0.9829178923535348</v>
      </c>
      <c r="J50" s="1">
        <v>66</v>
      </c>
      <c r="K50" s="1">
        <v>2</v>
      </c>
      <c r="L50" s="1">
        <v>2</v>
      </c>
      <c r="M50" s="1">
        <v>3</v>
      </c>
      <c r="N50" s="6">
        <v>2.5757575757575757</v>
      </c>
      <c r="O50" s="6">
        <v>0.9776047031960085</v>
      </c>
      <c r="P50" s="1">
        <v>40</v>
      </c>
      <c r="Q50" s="1">
        <v>2</v>
      </c>
      <c r="R50" s="1">
        <v>3</v>
      </c>
      <c r="S50" s="1">
        <v>3</v>
      </c>
      <c r="T50" s="6">
        <v>3.5641025641025643</v>
      </c>
      <c r="U50" s="6">
        <v>0.753758016274796</v>
      </c>
      <c r="V50" s="6" t="s">
        <v>72</v>
      </c>
      <c r="W50" s="7">
        <v>0.2087247799705476</v>
      </c>
      <c r="Y50" s="8"/>
      <c r="Z50" s="8"/>
      <c r="AA50" s="8"/>
      <c r="AB50" s="8"/>
      <c r="AC50" s="8"/>
      <c r="AD50" s="8"/>
      <c r="AE50" s="8"/>
      <c r="AF50" s="8"/>
      <c r="AG50" s="8"/>
    </row>
    <row r="51" spans="1:33" s="1" customFormat="1" ht="39.75" customHeight="1">
      <c r="A51" s="10" t="s">
        <v>106</v>
      </c>
      <c r="B51" s="1" t="s">
        <v>46</v>
      </c>
      <c r="C51" s="1" t="s">
        <v>40</v>
      </c>
      <c r="D51" s="1">
        <v>85</v>
      </c>
      <c r="E51" s="1">
        <v>2</v>
      </c>
      <c r="F51" s="1">
        <v>3</v>
      </c>
      <c r="G51" s="1">
        <v>3</v>
      </c>
      <c r="H51" s="6">
        <v>2.988235294117647</v>
      </c>
      <c r="I51" s="6">
        <v>0.9573539630900673</v>
      </c>
      <c r="J51" s="1">
        <v>54</v>
      </c>
      <c r="K51" s="1">
        <v>2</v>
      </c>
      <c r="L51" s="1">
        <v>3</v>
      </c>
      <c r="M51" s="1">
        <v>3</v>
      </c>
      <c r="N51" s="6">
        <v>2.888888888888889</v>
      </c>
      <c r="O51" s="6">
        <v>0.9450300318012592</v>
      </c>
      <c r="P51" s="1">
        <v>31</v>
      </c>
      <c r="Q51" s="1">
        <v>3</v>
      </c>
      <c r="R51" s="1">
        <v>3</v>
      </c>
      <c r="S51" s="1">
        <v>4</v>
      </c>
      <c r="T51" s="6">
        <v>3.4054054054054053</v>
      </c>
      <c r="U51" s="6">
        <v>0.7978951288462891</v>
      </c>
      <c r="V51" s="6" t="s">
        <v>41</v>
      </c>
      <c r="W51" s="7">
        <v>0.21299963701744606</v>
      </c>
      <c r="Y51" s="8"/>
      <c r="Z51" s="8"/>
      <c r="AA51" s="8"/>
      <c r="AB51" s="8"/>
      <c r="AC51" s="8"/>
      <c r="AD51" s="8"/>
      <c r="AE51" s="8"/>
      <c r="AF51" s="8"/>
      <c r="AG51" s="8"/>
    </row>
    <row r="52" spans="1:33" s="1" customFormat="1" ht="39.75" customHeight="1">
      <c r="A52" s="4" t="s">
        <v>107</v>
      </c>
      <c r="B52" s="1" t="s">
        <v>39</v>
      </c>
      <c r="C52" s="1" t="s">
        <v>40</v>
      </c>
      <c r="D52" s="1">
        <v>101</v>
      </c>
      <c r="E52" s="1">
        <v>3</v>
      </c>
      <c r="F52" s="1">
        <v>3</v>
      </c>
      <c r="G52" s="1">
        <v>4</v>
      </c>
      <c r="H52" s="6">
        <v>3.366336633663366</v>
      </c>
      <c r="I52" s="6">
        <v>0.9134853285874679</v>
      </c>
      <c r="J52" s="1">
        <v>62</v>
      </c>
      <c r="K52" s="1">
        <v>3</v>
      </c>
      <c r="L52" s="1">
        <v>3</v>
      </c>
      <c r="M52" s="1">
        <v>4</v>
      </c>
      <c r="N52" s="6">
        <v>3.274193548387097</v>
      </c>
      <c r="O52" s="6">
        <v>0.871579588057425</v>
      </c>
      <c r="P52" s="1">
        <v>39</v>
      </c>
      <c r="Q52" s="1">
        <v>3</v>
      </c>
      <c r="R52" s="1">
        <v>3</v>
      </c>
      <c r="S52" s="1">
        <v>4</v>
      </c>
      <c r="T52" s="6">
        <v>3.3783783783783785</v>
      </c>
      <c r="U52" s="6">
        <v>1.0097125925329047</v>
      </c>
      <c r="V52" s="6" t="s">
        <v>41</v>
      </c>
      <c r="W52" s="7">
        <v>0.21476277371241548</v>
      </c>
      <c r="Y52" s="8"/>
      <c r="Z52" s="8"/>
      <c r="AA52" s="8"/>
      <c r="AB52" s="8"/>
      <c r="AC52" s="8"/>
      <c r="AD52" s="8"/>
      <c r="AE52" s="8"/>
      <c r="AF52" s="8"/>
      <c r="AG52" s="8"/>
    </row>
    <row r="53" spans="1:33" s="1" customFormat="1" ht="39.75" customHeight="1">
      <c r="A53" s="9" t="s">
        <v>108</v>
      </c>
      <c r="B53" s="1" t="s">
        <v>53</v>
      </c>
      <c r="C53" s="1" t="s">
        <v>43</v>
      </c>
      <c r="D53" s="1">
        <v>87</v>
      </c>
      <c r="E53" s="1">
        <v>2</v>
      </c>
      <c r="F53" s="1">
        <v>3</v>
      </c>
      <c r="G53" s="1">
        <v>4</v>
      </c>
      <c r="H53" s="6">
        <v>3.057471264367816</v>
      </c>
      <c r="I53" s="6">
        <v>1.0382937909174288</v>
      </c>
      <c r="J53" s="1">
        <v>54</v>
      </c>
      <c r="K53" s="1">
        <v>2</v>
      </c>
      <c r="L53" s="1">
        <v>3</v>
      </c>
      <c r="M53" s="1">
        <v>4</v>
      </c>
      <c r="N53" s="6">
        <v>2.9444444444444446</v>
      </c>
      <c r="O53" s="6">
        <v>0.9598873099477573</v>
      </c>
      <c r="P53" s="1">
        <v>33</v>
      </c>
      <c r="Q53" s="1">
        <v>2</v>
      </c>
      <c r="R53" s="1">
        <v>3</v>
      </c>
      <c r="S53" s="1">
        <v>4</v>
      </c>
      <c r="T53" s="6">
        <v>3.242424242424242</v>
      </c>
      <c r="U53" s="6">
        <v>1.1464702086813854</v>
      </c>
      <c r="V53" s="6" t="s">
        <v>41</v>
      </c>
      <c r="W53" s="7">
        <v>0.21651657856724427</v>
      </c>
      <c r="Y53" s="8"/>
      <c r="Z53" s="8"/>
      <c r="AA53" s="8"/>
      <c r="AB53" s="8"/>
      <c r="AC53" s="8"/>
      <c r="AD53" s="8"/>
      <c r="AE53" s="8"/>
      <c r="AF53" s="8"/>
      <c r="AG53" s="8"/>
    </row>
    <row r="54" spans="1:33" s="1" customFormat="1" ht="39.75" customHeight="1">
      <c r="A54" s="4" t="s">
        <v>109</v>
      </c>
      <c r="B54" s="1" t="s">
        <v>46</v>
      </c>
      <c r="C54" s="1" t="s">
        <v>40</v>
      </c>
      <c r="D54" s="1">
        <v>83</v>
      </c>
      <c r="E54" s="1">
        <v>2</v>
      </c>
      <c r="F54" s="1">
        <v>2</v>
      </c>
      <c r="G54" s="1">
        <v>3</v>
      </c>
      <c r="H54" s="6">
        <v>2.4939759036144578</v>
      </c>
      <c r="I54" s="6">
        <v>0.9923302702557963</v>
      </c>
      <c r="J54" s="1">
        <v>55</v>
      </c>
      <c r="K54" s="1">
        <v>2</v>
      </c>
      <c r="L54" s="1">
        <v>2</v>
      </c>
      <c r="M54" s="1">
        <v>3</v>
      </c>
      <c r="N54" s="6">
        <v>2.4</v>
      </c>
      <c r="O54" s="6">
        <v>1.0110500592068732</v>
      </c>
      <c r="P54" s="1">
        <v>28</v>
      </c>
      <c r="Q54" s="1">
        <v>2</v>
      </c>
      <c r="R54" s="1">
        <v>3</v>
      </c>
      <c r="S54" s="1">
        <v>3</v>
      </c>
      <c r="T54" s="6">
        <v>2.6486486486486487</v>
      </c>
      <c r="U54" s="6">
        <v>0.9779859183323945</v>
      </c>
      <c r="V54" s="6" t="s">
        <v>72</v>
      </c>
      <c r="W54" s="7">
        <v>0.22000201650101314</v>
      </c>
      <c r="Y54" s="8"/>
      <c r="Z54" s="8"/>
      <c r="AA54" s="8"/>
      <c r="AB54" s="8"/>
      <c r="AC54" s="8"/>
      <c r="AD54" s="8"/>
      <c r="AE54" s="8"/>
      <c r="AF54" s="8"/>
      <c r="AG54" s="8"/>
    </row>
    <row r="55" spans="1:33" s="1" customFormat="1" ht="39.75" customHeight="1">
      <c r="A55" s="10" t="s">
        <v>110</v>
      </c>
      <c r="B55" s="1" t="s">
        <v>48</v>
      </c>
      <c r="C55" s="1" t="s">
        <v>40</v>
      </c>
      <c r="D55" s="1">
        <v>100</v>
      </c>
      <c r="E55" s="1">
        <v>3</v>
      </c>
      <c r="F55" s="1">
        <v>4</v>
      </c>
      <c r="G55" s="1">
        <v>4</v>
      </c>
      <c r="H55" s="6">
        <v>3.69</v>
      </c>
      <c r="I55" s="6">
        <v>0.7874649262672028</v>
      </c>
      <c r="J55" s="1">
        <v>60</v>
      </c>
      <c r="K55" s="1">
        <v>3</v>
      </c>
      <c r="L55" s="1">
        <v>4</v>
      </c>
      <c r="M55" s="1">
        <v>4</v>
      </c>
      <c r="N55" s="6">
        <v>3.7666666666666666</v>
      </c>
      <c r="O55" s="6">
        <v>0.7890493457677393</v>
      </c>
      <c r="P55" s="1">
        <v>40</v>
      </c>
      <c r="Q55" s="1">
        <v>3</v>
      </c>
      <c r="R55" s="1">
        <v>3.5</v>
      </c>
      <c r="S55" s="1">
        <v>4</v>
      </c>
      <c r="T55" s="6">
        <v>3.575</v>
      </c>
      <c r="U55" s="6">
        <v>1.0833826418758739</v>
      </c>
      <c r="V55" s="6" t="s">
        <v>49</v>
      </c>
      <c r="W55" s="7">
        <v>0.2344593167786556</v>
      </c>
      <c r="Y55" s="8"/>
      <c r="Z55" s="8"/>
      <c r="AA55" s="8"/>
      <c r="AB55" s="8"/>
      <c r="AC55" s="8"/>
      <c r="AD55" s="8"/>
      <c r="AE55" s="8"/>
      <c r="AF55" s="8"/>
      <c r="AG55" s="8"/>
    </row>
    <row r="56" spans="1:33" s="1" customFormat="1" ht="39.75" customHeight="1">
      <c r="A56" s="9" t="s">
        <v>111</v>
      </c>
      <c r="B56" s="1" t="s">
        <v>77</v>
      </c>
      <c r="C56" s="1" t="s">
        <v>43</v>
      </c>
      <c r="D56" s="1">
        <v>103</v>
      </c>
      <c r="E56" s="1">
        <v>4</v>
      </c>
      <c r="F56" s="1">
        <v>4</v>
      </c>
      <c r="G56" s="1">
        <v>5</v>
      </c>
      <c r="H56" s="6">
        <v>4.116504854368932</v>
      </c>
      <c r="I56" s="6">
        <v>0.7834184877426542</v>
      </c>
      <c r="J56" s="1">
        <v>64</v>
      </c>
      <c r="K56" s="1">
        <v>4</v>
      </c>
      <c r="L56" s="1">
        <v>4</v>
      </c>
      <c r="M56" s="1">
        <v>5</v>
      </c>
      <c r="N56" s="6">
        <v>4.046875</v>
      </c>
      <c r="O56" s="6">
        <v>0.8053331657994149</v>
      </c>
      <c r="P56" s="1">
        <v>39</v>
      </c>
      <c r="Q56" s="1">
        <v>4</v>
      </c>
      <c r="R56" s="1">
        <v>4</v>
      </c>
      <c r="S56" s="1">
        <v>5</v>
      </c>
      <c r="T56" s="6">
        <v>3.4615384615384617</v>
      </c>
      <c r="U56" s="6">
        <v>0.8222611266038826</v>
      </c>
      <c r="V56" s="6" t="s">
        <v>49</v>
      </c>
      <c r="W56" s="7">
        <v>0.2409346596535673</v>
      </c>
      <c r="Y56" s="8"/>
      <c r="Z56" s="8"/>
      <c r="AA56" s="8"/>
      <c r="AB56" s="8"/>
      <c r="AC56" s="8"/>
      <c r="AD56" s="8"/>
      <c r="AE56" s="8"/>
      <c r="AF56" s="8"/>
      <c r="AG56" s="8"/>
    </row>
    <row r="57" spans="1:33" s="1" customFormat="1" ht="39.75" customHeight="1">
      <c r="A57" s="9" t="s">
        <v>112</v>
      </c>
      <c r="B57" s="1" t="s">
        <v>69</v>
      </c>
      <c r="C57" s="1" t="s">
        <v>43</v>
      </c>
      <c r="D57" s="1">
        <v>85</v>
      </c>
      <c r="E57" s="1">
        <v>2</v>
      </c>
      <c r="F57" s="1">
        <v>2</v>
      </c>
      <c r="G57" s="1">
        <v>3</v>
      </c>
      <c r="H57" s="6">
        <v>2.5058823529411764</v>
      </c>
      <c r="I57" s="6">
        <v>0.8255377671808946</v>
      </c>
      <c r="J57" s="1">
        <v>52</v>
      </c>
      <c r="K57" s="1">
        <v>2</v>
      </c>
      <c r="L57" s="1">
        <v>2</v>
      </c>
      <c r="M57" s="1">
        <v>3</v>
      </c>
      <c r="N57" s="6">
        <v>2.423076923076923</v>
      </c>
      <c r="O57" s="6">
        <v>0.8247674383122496</v>
      </c>
      <c r="P57" s="1">
        <v>33</v>
      </c>
      <c r="Q57" s="1">
        <v>2</v>
      </c>
      <c r="R57" s="1">
        <v>3</v>
      </c>
      <c r="S57" s="1">
        <v>3</v>
      </c>
      <c r="T57" s="6">
        <v>3.6666666666666665</v>
      </c>
      <c r="U57" s="6">
        <v>0.8685539504902846</v>
      </c>
      <c r="V57" s="6" t="s">
        <v>72</v>
      </c>
      <c r="W57" s="7">
        <v>0.2484335084211854</v>
      </c>
      <c r="Y57" s="8"/>
      <c r="Z57" s="8"/>
      <c r="AA57" s="8"/>
      <c r="AB57" s="8"/>
      <c r="AC57" s="8"/>
      <c r="AD57" s="8"/>
      <c r="AE57" s="8"/>
      <c r="AF57" s="8"/>
      <c r="AG57" s="8"/>
    </row>
    <row r="58" spans="1:33" s="1" customFormat="1" ht="39.75" customHeight="1">
      <c r="A58" s="4" t="s">
        <v>113</v>
      </c>
      <c r="B58" s="1" t="s">
        <v>95</v>
      </c>
      <c r="C58" s="1" t="s">
        <v>40</v>
      </c>
      <c r="D58" s="1">
        <v>103</v>
      </c>
      <c r="E58" s="1">
        <v>3</v>
      </c>
      <c r="F58" s="1">
        <v>4</v>
      </c>
      <c r="G58" s="1">
        <v>4</v>
      </c>
      <c r="H58" s="6">
        <v>3.7475728155339807</v>
      </c>
      <c r="I58" s="6">
        <v>0.8824925329011624</v>
      </c>
      <c r="J58" s="1">
        <v>63</v>
      </c>
      <c r="K58" s="1">
        <v>3</v>
      </c>
      <c r="L58" s="1">
        <v>4</v>
      </c>
      <c r="M58" s="1">
        <v>4</v>
      </c>
      <c r="N58" s="6">
        <v>3.6666666666666665</v>
      </c>
      <c r="O58" s="6">
        <v>0.861356769214109</v>
      </c>
      <c r="P58" s="1">
        <v>40</v>
      </c>
      <c r="Q58" s="1">
        <v>3</v>
      </c>
      <c r="R58" s="1">
        <v>4</v>
      </c>
      <c r="S58" s="1">
        <v>5</v>
      </c>
      <c r="T58" s="6">
        <v>4.3</v>
      </c>
      <c r="U58" s="6">
        <v>0.4640954808922565</v>
      </c>
      <c r="V58" s="6" t="s">
        <v>49</v>
      </c>
      <c r="W58" s="7">
        <v>0.2515044965994151</v>
      </c>
      <c r="Y58" s="8"/>
      <c r="Z58" s="8"/>
      <c r="AA58" s="8"/>
      <c r="AB58" s="8"/>
      <c r="AC58" s="8"/>
      <c r="AD58" s="8"/>
      <c r="AE58" s="8"/>
      <c r="AF58" s="8"/>
      <c r="AG58" s="8"/>
    </row>
    <row r="59" spans="1:33" s="1" customFormat="1" ht="39.75" customHeight="1">
      <c r="A59" s="11" t="s">
        <v>114</v>
      </c>
      <c r="B59" s="1" t="s">
        <v>58</v>
      </c>
      <c r="C59" s="1" t="s">
        <v>43</v>
      </c>
      <c r="D59" s="1">
        <v>101</v>
      </c>
      <c r="E59" s="1">
        <v>4</v>
      </c>
      <c r="F59" s="1">
        <v>4</v>
      </c>
      <c r="G59" s="1">
        <v>4</v>
      </c>
      <c r="H59" s="6">
        <v>4.03960396039604</v>
      </c>
      <c r="I59" s="6">
        <v>0.7200110010160664</v>
      </c>
      <c r="J59" s="1">
        <v>61</v>
      </c>
      <c r="K59" s="1">
        <v>4</v>
      </c>
      <c r="L59" s="1">
        <v>4</v>
      </c>
      <c r="M59" s="1">
        <v>5</v>
      </c>
      <c r="N59" s="6">
        <v>4.098360655737705</v>
      </c>
      <c r="O59" s="6">
        <v>0.7235311104296495</v>
      </c>
      <c r="P59" s="1">
        <v>40</v>
      </c>
      <c r="Q59" s="1">
        <v>4</v>
      </c>
      <c r="R59" s="1">
        <v>4</v>
      </c>
      <c r="S59" s="1">
        <v>4</v>
      </c>
      <c r="T59" s="6">
        <v>3.473684210526316</v>
      </c>
      <c r="U59" s="6">
        <v>0.861702968365492</v>
      </c>
      <c r="V59" s="6" t="s">
        <v>49</v>
      </c>
      <c r="W59" s="7">
        <v>0.31270772972037575</v>
      </c>
      <c r="Y59" s="8"/>
      <c r="Z59" s="8"/>
      <c r="AA59" s="8"/>
      <c r="AB59" s="8"/>
      <c r="AC59" s="8"/>
      <c r="AD59" s="8"/>
      <c r="AE59" s="8"/>
      <c r="AF59" s="8"/>
      <c r="AG59" s="8"/>
    </row>
    <row r="60" spans="1:33" s="1" customFormat="1" ht="25.5">
      <c r="A60" s="9" t="s">
        <v>115</v>
      </c>
      <c r="B60" s="1" t="s">
        <v>53</v>
      </c>
      <c r="C60" s="1" t="s">
        <v>43</v>
      </c>
      <c r="D60" s="1">
        <v>88</v>
      </c>
      <c r="E60" s="1">
        <v>2</v>
      </c>
      <c r="F60" s="1">
        <v>3</v>
      </c>
      <c r="G60" s="1">
        <v>4</v>
      </c>
      <c r="H60" s="6">
        <v>2.9886363636363638</v>
      </c>
      <c r="I60" s="6">
        <v>0.9883728434871867</v>
      </c>
      <c r="J60" s="1">
        <v>55</v>
      </c>
      <c r="K60" s="1">
        <v>2</v>
      </c>
      <c r="L60" s="1">
        <v>3</v>
      </c>
      <c r="M60" s="1">
        <v>3.5</v>
      </c>
      <c r="N60" s="6">
        <v>2.909090909090909</v>
      </c>
      <c r="O60" s="6">
        <v>1.0050378152592123</v>
      </c>
      <c r="P60" s="1">
        <v>33</v>
      </c>
      <c r="Q60" s="1">
        <v>2</v>
      </c>
      <c r="R60" s="1">
        <v>3</v>
      </c>
      <c r="S60" s="1">
        <v>4</v>
      </c>
      <c r="T60" s="6">
        <v>3.121212121212121</v>
      </c>
      <c r="U60" s="6">
        <v>0.9603897567386297</v>
      </c>
      <c r="V60" s="6" t="s">
        <v>41</v>
      </c>
      <c r="W60" s="7">
        <v>0.32770275615260924</v>
      </c>
      <c r="Y60" s="8"/>
      <c r="Z60" s="8"/>
      <c r="AA60" s="8"/>
      <c r="AB60" s="8"/>
      <c r="AC60" s="8"/>
      <c r="AD60" s="8"/>
      <c r="AE60" s="8"/>
      <c r="AF60" s="8"/>
      <c r="AG60" s="8"/>
    </row>
    <row r="61" spans="1:33" s="1" customFormat="1" ht="39.75" customHeight="1">
      <c r="A61" s="9" t="s">
        <v>116</v>
      </c>
      <c r="B61" s="1" t="s">
        <v>98</v>
      </c>
      <c r="C61" s="1" t="s">
        <v>43</v>
      </c>
      <c r="D61" s="1">
        <v>95</v>
      </c>
      <c r="E61" s="1">
        <v>3</v>
      </c>
      <c r="F61" s="1">
        <v>3</v>
      </c>
      <c r="G61" s="1">
        <v>4</v>
      </c>
      <c r="H61" s="6">
        <v>3.431578947368421</v>
      </c>
      <c r="I61" s="6">
        <v>0.7942965786601511</v>
      </c>
      <c r="J61" s="1">
        <v>62</v>
      </c>
      <c r="K61" s="1">
        <v>3</v>
      </c>
      <c r="L61" s="1">
        <v>4</v>
      </c>
      <c r="M61" s="1">
        <v>4</v>
      </c>
      <c r="N61" s="6">
        <v>3.4838709677419355</v>
      </c>
      <c r="O61" s="6">
        <v>0.8443046510196864</v>
      </c>
      <c r="P61" s="1">
        <v>33</v>
      </c>
      <c r="Q61" s="1">
        <v>3</v>
      </c>
      <c r="R61" s="1">
        <v>3</v>
      </c>
      <c r="S61" s="1">
        <v>4</v>
      </c>
      <c r="T61" s="6">
        <v>3.3076923076923075</v>
      </c>
      <c r="U61" s="6">
        <v>0.8320502943378438</v>
      </c>
      <c r="V61" s="6" t="s">
        <v>41</v>
      </c>
      <c r="W61" s="7">
        <v>0.3535833244780776</v>
      </c>
      <c r="Y61" s="8"/>
      <c r="Z61" s="8"/>
      <c r="AA61" s="8"/>
      <c r="AB61" s="8"/>
      <c r="AC61" s="8"/>
      <c r="AD61" s="8"/>
      <c r="AE61" s="8"/>
      <c r="AF61" s="8"/>
      <c r="AG61" s="8"/>
    </row>
    <row r="62" spans="1:33" s="1" customFormat="1" ht="39.75" customHeight="1">
      <c r="A62" s="9" t="s">
        <v>117</v>
      </c>
      <c r="B62" s="1" t="s">
        <v>53</v>
      </c>
      <c r="C62" s="1" t="s">
        <v>43</v>
      </c>
      <c r="D62" s="1">
        <v>97</v>
      </c>
      <c r="E62" s="1">
        <v>2</v>
      </c>
      <c r="F62" s="1">
        <v>3</v>
      </c>
      <c r="G62" s="1">
        <v>4</v>
      </c>
      <c r="H62" s="6">
        <v>3.0618556701030926</v>
      </c>
      <c r="I62" s="6">
        <v>1.0288994220129373</v>
      </c>
      <c r="J62" s="1">
        <v>60</v>
      </c>
      <c r="K62" s="1">
        <v>2</v>
      </c>
      <c r="L62" s="1">
        <v>3</v>
      </c>
      <c r="M62" s="1">
        <v>4</v>
      </c>
      <c r="N62" s="6">
        <v>2.9833333333333334</v>
      </c>
      <c r="O62" s="6">
        <v>0.9827610131865978</v>
      </c>
      <c r="P62" s="1">
        <v>37</v>
      </c>
      <c r="Q62" s="1">
        <v>3</v>
      </c>
      <c r="R62" s="1">
        <v>3</v>
      </c>
      <c r="S62" s="1">
        <v>4</v>
      </c>
      <c r="T62" s="6">
        <v>3.189189189189189</v>
      </c>
      <c r="U62" s="6">
        <v>1.1014595831047154</v>
      </c>
      <c r="V62" s="6" t="s">
        <v>41</v>
      </c>
      <c r="W62" s="7">
        <v>0.35504336026299055</v>
      </c>
      <c r="Y62" s="8"/>
      <c r="Z62" s="8"/>
      <c r="AA62" s="8"/>
      <c r="AB62" s="8"/>
      <c r="AC62" s="8"/>
      <c r="AD62" s="8"/>
      <c r="AE62" s="8"/>
      <c r="AF62" s="8"/>
      <c r="AG62" s="8"/>
    </row>
    <row r="63" spans="1:33" s="1" customFormat="1" ht="39.75" customHeight="1">
      <c r="A63" s="9" t="s">
        <v>118</v>
      </c>
      <c r="B63" s="1" t="s">
        <v>53</v>
      </c>
      <c r="C63" s="1" t="s">
        <v>43</v>
      </c>
      <c r="D63" s="1">
        <v>95</v>
      </c>
      <c r="E63" s="1">
        <v>3</v>
      </c>
      <c r="F63" s="1">
        <v>4</v>
      </c>
      <c r="G63" s="1">
        <v>4</v>
      </c>
      <c r="H63" s="6">
        <v>3.568421052631579</v>
      </c>
      <c r="I63" s="6">
        <v>0.9300266706190264</v>
      </c>
      <c r="J63" s="1">
        <v>58</v>
      </c>
      <c r="K63" s="1">
        <v>3</v>
      </c>
      <c r="L63" s="1">
        <v>4</v>
      </c>
      <c r="M63" s="1">
        <v>4</v>
      </c>
      <c r="N63" s="6">
        <v>3.5</v>
      </c>
      <c r="O63" s="6">
        <v>0.977824294480963</v>
      </c>
      <c r="P63" s="1">
        <v>37</v>
      </c>
      <c r="Q63" s="1">
        <v>3</v>
      </c>
      <c r="R63" s="1">
        <v>4</v>
      </c>
      <c r="S63" s="1">
        <v>4</v>
      </c>
      <c r="T63" s="6">
        <v>3.675675675675676</v>
      </c>
      <c r="U63" s="6">
        <v>0.851601564832537</v>
      </c>
      <c r="V63" s="6" t="s">
        <v>49</v>
      </c>
      <c r="W63" s="7">
        <v>0.35771363819670043</v>
      </c>
      <c r="Y63" s="8"/>
      <c r="Z63" s="8"/>
      <c r="AA63" s="8"/>
      <c r="AB63" s="8"/>
      <c r="AC63" s="8"/>
      <c r="AD63" s="8"/>
      <c r="AE63" s="8"/>
      <c r="AF63" s="8"/>
      <c r="AG63" s="8"/>
    </row>
    <row r="64" spans="1:33" s="1" customFormat="1" ht="39.75" customHeight="1">
      <c r="A64" s="9" t="s">
        <v>119</v>
      </c>
      <c r="B64" s="1" t="s">
        <v>81</v>
      </c>
      <c r="C64" s="1" t="s">
        <v>43</v>
      </c>
      <c r="D64" s="1">
        <v>98</v>
      </c>
      <c r="E64" s="1">
        <v>3</v>
      </c>
      <c r="F64" s="1">
        <v>3</v>
      </c>
      <c r="G64" s="1">
        <v>4</v>
      </c>
      <c r="H64" s="6">
        <v>3.36734693877551</v>
      </c>
      <c r="I64" s="6">
        <v>0.8896629166132072</v>
      </c>
      <c r="J64" s="1">
        <v>59</v>
      </c>
      <c r="K64" s="1">
        <v>3</v>
      </c>
      <c r="L64" s="1">
        <v>3</v>
      </c>
      <c r="M64" s="1">
        <v>4</v>
      </c>
      <c r="N64" s="6">
        <v>3.305084745762712</v>
      </c>
      <c r="O64" s="6">
        <v>0.9331858167355521</v>
      </c>
      <c r="P64" s="1">
        <v>39</v>
      </c>
      <c r="Q64" s="1">
        <v>3</v>
      </c>
      <c r="R64" s="1">
        <v>3</v>
      </c>
      <c r="S64" s="1">
        <v>4</v>
      </c>
      <c r="T64" s="6">
        <v>2.7435897435897436</v>
      </c>
      <c r="U64" s="6">
        <v>0.8181477384906113</v>
      </c>
      <c r="V64" s="6" t="s">
        <v>41</v>
      </c>
      <c r="W64" s="7">
        <v>0.38487262512392373</v>
      </c>
      <c r="Y64" s="8"/>
      <c r="Z64" s="8"/>
      <c r="AA64" s="8"/>
      <c r="AB64" s="8"/>
      <c r="AC64" s="8"/>
      <c r="AD64" s="8"/>
      <c r="AE64" s="8"/>
      <c r="AF64" s="8"/>
      <c r="AG64" s="8"/>
    </row>
    <row r="65" spans="1:33" s="1" customFormat="1" ht="39.75" customHeight="1">
      <c r="A65" s="4" t="s">
        <v>120</v>
      </c>
      <c r="B65" s="1" t="s">
        <v>51</v>
      </c>
      <c r="C65" s="1" t="s">
        <v>40</v>
      </c>
      <c r="D65" s="1">
        <v>95</v>
      </c>
      <c r="E65" s="1">
        <v>3</v>
      </c>
      <c r="F65" s="1">
        <v>4</v>
      </c>
      <c r="G65" s="1">
        <v>4</v>
      </c>
      <c r="H65" s="6">
        <v>3.4842105263157896</v>
      </c>
      <c r="I65" s="6">
        <v>0.9549775300323773</v>
      </c>
      <c r="J65" s="1">
        <v>58</v>
      </c>
      <c r="K65" s="1">
        <v>3</v>
      </c>
      <c r="L65" s="1">
        <v>4</v>
      </c>
      <c r="M65" s="1">
        <v>4</v>
      </c>
      <c r="N65" s="6">
        <v>3.5517241379310347</v>
      </c>
      <c r="O65" s="6">
        <v>0.9764312714309136</v>
      </c>
      <c r="P65" s="1">
        <v>37</v>
      </c>
      <c r="Q65" s="1">
        <v>3</v>
      </c>
      <c r="R65" s="1">
        <v>3</v>
      </c>
      <c r="S65" s="1">
        <v>4</v>
      </c>
      <c r="T65" s="6">
        <v>3.625</v>
      </c>
      <c r="U65" s="6">
        <v>0.7741827783921407</v>
      </c>
      <c r="V65" s="6" t="s">
        <v>41</v>
      </c>
      <c r="W65" s="7">
        <v>0.38564211308601515</v>
      </c>
      <c r="Y65" s="8"/>
      <c r="Z65" s="8"/>
      <c r="AA65" s="8"/>
      <c r="AB65" s="8"/>
      <c r="AC65" s="8"/>
      <c r="AD65" s="8"/>
      <c r="AE65" s="8"/>
      <c r="AF65" s="8"/>
      <c r="AG65" s="8"/>
    </row>
    <row r="66" spans="1:33" s="1" customFormat="1" ht="39.75" customHeight="1">
      <c r="A66" s="9" t="s">
        <v>121</v>
      </c>
      <c r="B66" s="1" t="s">
        <v>53</v>
      </c>
      <c r="C66" s="1" t="s">
        <v>43</v>
      </c>
      <c r="D66" s="1">
        <v>86</v>
      </c>
      <c r="E66" s="1">
        <v>2</v>
      </c>
      <c r="F66" s="1">
        <v>3</v>
      </c>
      <c r="G66" s="1">
        <v>4</v>
      </c>
      <c r="H66" s="6">
        <v>3.058139534883721</v>
      </c>
      <c r="I66" s="6">
        <v>0.9982885491478807</v>
      </c>
      <c r="J66" s="1">
        <v>55</v>
      </c>
      <c r="K66" s="1">
        <v>2</v>
      </c>
      <c r="L66" s="1">
        <v>3</v>
      </c>
      <c r="M66" s="1">
        <v>4</v>
      </c>
      <c r="N66" s="6">
        <v>3.1272727272727274</v>
      </c>
      <c r="O66" s="6">
        <v>1.0010095913727313</v>
      </c>
      <c r="P66" s="1">
        <v>31</v>
      </c>
      <c r="Q66" s="1">
        <v>2</v>
      </c>
      <c r="R66" s="1">
        <v>3</v>
      </c>
      <c r="S66" s="1">
        <v>4</v>
      </c>
      <c r="T66" s="6">
        <v>2.935483870967742</v>
      </c>
      <c r="U66" s="6">
        <v>0.9978471449732083</v>
      </c>
      <c r="V66" s="6" t="s">
        <v>41</v>
      </c>
      <c r="W66" s="7">
        <v>0.3959137560520578</v>
      </c>
      <c r="Y66" s="8"/>
      <c r="Z66" s="8"/>
      <c r="AA66" s="8"/>
      <c r="AB66" s="8"/>
      <c r="AC66" s="8"/>
      <c r="AD66" s="8"/>
      <c r="AE66" s="8"/>
      <c r="AF66" s="8"/>
      <c r="AG66" s="8"/>
    </row>
    <row r="67" spans="1:33" s="1" customFormat="1" ht="39.75" customHeight="1">
      <c r="A67" s="9" t="s">
        <v>122</v>
      </c>
      <c r="B67" s="1" t="s">
        <v>123</v>
      </c>
      <c r="C67" s="1" t="s">
        <v>43</v>
      </c>
      <c r="D67" s="1">
        <v>98</v>
      </c>
      <c r="E67" s="1">
        <v>2</v>
      </c>
      <c r="F67" s="1">
        <v>3</v>
      </c>
      <c r="G67" s="1">
        <v>4</v>
      </c>
      <c r="H67" s="6">
        <v>2.938775510204082</v>
      </c>
      <c r="I67" s="6">
        <v>1.043549914144787</v>
      </c>
      <c r="J67" s="1">
        <v>62</v>
      </c>
      <c r="K67" s="1">
        <v>2</v>
      </c>
      <c r="L67" s="1">
        <v>3</v>
      </c>
      <c r="M67" s="1">
        <v>3.75</v>
      </c>
      <c r="N67" s="6">
        <v>2.870967741935484</v>
      </c>
      <c r="O67" s="6">
        <v>1.047774706226454</v>
      </c>
      <c r="P67" s="1">
        <v>36</v>
      </c>
      <c r="Q67" s="1">
        <v>2</v>
      </c>
      <c r="R67" s="1">
        <v>3</v>
      </c>
      <c r="S67" s="1">
        <v>4</v>
      </c>
      <c r="T67" s="6">
        <v>3.0555555555555554</v>
      </c>
      <c r="U67" s="6">
        <v>1.0404516723710349</v>
      </c>
      <c r="V67" s="6" t="s">
        <v>41</v>
      </c>
      <c r="W67" s="7">
        <v>0.401132394230412</v>
      </c>
      <c r="Y67" s="8"/>
      <c r="Z67" s="8"/>
      <c r="AA67" s="8"/>
      <c r="AB67" s="8"/>
      <c r="AC67" s="8"/>
      <c r="AD67" s="8"/>
      <c r="AE67" s="8"/>
      <c r="AF67" s="8"/>
      <c r="AG67" s="8"/>
    </row>
    <row r="68" spans="1:33" s="1" customFormat="1" ht="25.5">
      <c r="A68" s="4" t="s">
        <v>124</v>
      </c>
      <c r="B68" s="1" t="s">
        <v>51</v>
      </c>
      <c r="C68" s="1" t="s">
        <v>40</v>
      </c>
      <c r="D68" s="1">
        <v>99</v>
      </c>
      <c r="E68" s="1">
        <v>3</v>
      </c>
      <c r="F68" s="1">
        <v>4</v>
      </c>
      <c r="G68" s="1">
        <v>4</v>
      </c>
      <c r="H68" s="6">
        <v>3.585858585858586</v>
      </c>
      <c r="I68" s="6">
        <v>0.9584223964422274</v>
      </c>
      <c r="J68" s="1">
        <v>60</v>
      </c>
      <c r="K68" s="1">
        <v>3</v>
      </c>
      <c r="L68" s="1">
        <v>4</v>
      </c>
      <c r="M68" s="1">
        <v>4</v>
      </c>
      <c r="N68" s="6">
        <v>3.65</v>
      </c>
      <c r="O68" s="6">
        <v>0.9711953145392798</v>
      </c>
      <c r="P68" s="1">
        <v>39</v>
      </c>
      <c r="Q68" s="1">
        <v>3</v>
      </c>
      <c r="R68" s="1">
        <v>4</v>
      </c>
      <c r="S68" s="1">
        <v>4</v>
      </c>
      <c r="T68" s="6">
        <v>3.8</v>
      </c>
      <c r="U68" s="6">
        <v>0.7909747313543114</v>
      </c>
      <c r="V68" s="6" t="s">
        <v>49</v>
      </c>
      <c r="W68" s="7">
        <v>0.408959298428349</v>
      </c>
      <c r="Y68" s="8"/>
      <c r="Z68" s="8"/>
      <c r="AA68" s="8"/>
      <c r="AB68" s="8"/>
      <c r="AC68" s="8"/>
      <c r="AD68" s="8"/>
      <c r="AE68" s="8"/>
      <c r="AF68" s="8"/>
      <c r="AG68" s="8"/>
    </row>
    <row r="69" spans="1:33" s="1" customFormat="1" ht="81" customHeight="1">
      <c r="A69" s="9" t="s">
        <v>125</v>
      </c>
      <c r="B69" s="1" t="s">
        <v>87</v>
      </c>
      <c r="C69" s="1" t="s">
        <v>43</v>
      </c>
      <c r="D69" s="1">
        <v>104</v>
      </c>
      <c r="E69" s="1">
        <v>4</v>
      </c>
      <c r="F69" s="1">
        <v>4</v>
      </c>
      <c r="G69" s="1">
        <v>4</v>
      </c>
      <c r="H69" s="6">
        <v>3.923076923076923</v>
      </c>
      <c r="I69" s="6">
        <v>0.7967446837681262</v>
      </c>
      <c r="J69" s="1">
        <v>64</v>
      </c>
      <c r="K69" s="1">
        <v>3</v>
      </c>
      <c r="L69" s="1">
        <v>4</v>
      </c>
      <c r="M69" s="1">
        <v>4</v>
      </c>
      <c r="N69" s="6">
        <v>3.875</v>
      </c>
      <c r="O69" s="6">
        <v>0.8637312927246217</v>
      </c>
      <c r="P69" s="1">
        <v>40</v>
      </c>
      <c r="Q69" s="1">
        <v>4</v>
      </c>
      <c r="R69" s="1">
        <v>4</v>
      </c>
      <c r="S69" s="1">
        <v>4</v>
      </c>
      <c r="T69" s="6">
        <v>3.4871794871794872</v>
      </c>
      <c r="U69" s="6">
        <v>0.9423317907078573</v>
      </c>
      <c r="V69" s="6" t="s">
        <v>49</v>
      </c>
      <c r="W69" s="7">
        <v>0.4138098796107207</v>
      </c>
      <c r="Y69" s="8"/>
      <c r="Z69" s="8"/>
      <c r="AA69" s="8"/>
      <c r="AB69" s="8"/>
      <c r="AC69" s="8"/>
      <c r="AD69" s="8"/>
      <c r="AE69" s="8"/>
      <c r="AF69" s="8"/>
      <c r="AG69" s="8"/>
    </row>
    <row r="70" spans="1:33" s="1" customFormat="1" ht="39.75" customHeight="1">
      <c r="A70" s="4" t="s">
        <v>126</v>
      </c>
      <c r="B70" s="1" t="s">
        <v>77</v>
      </c>
      <c r="C70" s="1" t="s">
        <v>40</v>
      </c>
      <c r="D70" s="1">
        <v>94</v>
      </c>
      <c r="E70" s="1">
        <v>3</v>
      </c>
      <c r="F70" s="1">
        <v>4</v>
      </c>
      <c r="G70" s="1">
        <v>4</v>
      </c>
      <c r="H70" s="6">
        <v>3.5425531914893615</v>
      </c>
      <c r="I70" s="6">
        <v>0.9465829163735995</v>
      </c>
      <c r="J70" s="1">
        <v>60</v>
      </c>
      <c r="K70" s="1">
        <v>3</v>
      </c>
      <c r="L70" s="1">
        <v>3.5</v>
      </c>
      <c r="M70" s="1">
        <v>4</v>
      </c>
      <c r="N70" s="6">
        <v>3.6</v>
      </c>
      <c r="O70" s="6">
        <v>0.9777178546952234</v>
      </c>
      <c r="P70" s="1">
        <v>34</v>
      </c>
      <c r="Q70" s="1">
        <v>3</v>
      </c>
      <c r="R70" s="1">
        <v>4</v>
      </c>
      <c r="S70" s="1">
        <v>4</v>
      </c>
      <c r="T70" s="6">
        <v>3.0606060606060606</v>
      </c>
      <c r="U70" s="6">
        <v>0.8638357026727485</v>
      </c>
      <c r="V70" s="6" t="s">
        <v>49</v>
      </c>
      <c r="W70" s="7">
        <v>0.426461816005291</v>
      </c>
      <c r="Y70" s="8"/>
      <c r="Z70" s="8"/>
      <c r="AA70" s="8"/>
      <c r="AB70" s="8"/>
      <c r="AC70" s="8"/>
      <c r="AD70" s="8"/>
      <c r="AE70" s="8"/>
      <c r="AF70" s="8"/>
      <c r="AG70" s="8"/>
    </row>
    <row r="71" spans="1:33" s="1" customFormat="1" ht="39.75" customHeight="1">
      <c r="A71" s="9" t="s">
        <v>127</v>
      </c>
      <c r="B71" s="1" t="s">
        <v>53</v>
      </c>
      <c r="C71" s="1" t="s">
        <v>43</v>
      </c>
      <c r="D71" s="1">
        <v>83</v>
      </c>
      <c r="E71" s="1">
        <v>2</v>
      </c>
      <c r="F71" s="1">
        <v>3</v>
      </c>
      <c r="G71" s="1">
        <v>3.5</v>
      </c>
      <c r="H71" s="6">
        <v>2.855421686746988</v>
      </c>
      <c r="I71" s="6">
        <v>1.0137172613038672</v>
      </c>
      <c r="J71" s="1">
        <v>52</v>
      </c>
      <c r="K71" s="1">
        <v>2</v>
      </c>
      <c r="L71" s="1">
        <v>3</v>
      </c>
      <c r="M71" s="1">
        <v>3</v>
      </c>
      <c r="N71" s="6">
        <v>2.7884615384615383</v>
      </c>
      <c r="O71" s="6">
        <v>1.0162703527429366</v>
      </c>
      <c r="P71" s="1">
        <v>31</v>
      </c>
      <c r="Q71" s="1">
        <v>2</v>
      </c>
      <c r="R71" s="1">
        <v>3</v>
      </c>
      <c r="S71" s="1">
        <v>4</v>
      </c>
      <c r="T71" s="6">
        <v>2.967741935483871</v>
      </c>
      <c r="U71" s="6">
        <v>1.0160010160015236</v>
      </c>
      <c r="V71" s="6" t="s">
        <v>41</v>
      </c>
      <c r="W71" s="7">
        <v>0.43972268120571556</v>
      </c>
      <c r="Y71" s="8"/>
      <c r="Z71" s="8"/>
      <c r="AA71" s="8"/>
      <c r="AB71" s="8"/>
      <c r="AC71" s="8"/>
      <c r="AD71" s="8"/>
      <c r="AE71" s="8"/>
      <c r="AF71" s="8"/>
      <c r="AG71" s="8"/>
    </row>
    <row r="72" spans="1:33" s="1" customFormat="1" ht="39.75" customHeight="1">
      <c r="A72" s="9" t="s">
        <v>128</v>
      </c>
      <c r="B72" s="1" t="s">
        <v>53</v>
      </c>
      <c r="C72" s="1" t="s">
        <v>43</v>
      </c>
      <c r="D72" s="1">
        <v>87</v>
      </c>
      <c r="E72" s="1">
        <v>2</v>
      </c>
      <c r="F72" s="1">
        <v>3</v>
      </c>
      <c r="G72" s="1">
        <v>4</v>
      </c>
      <c r="H72" s="6">
        <v>3.0804597701149423</v>
      </c>
      <c r="I72" s="6">
        <v>0.9427617865364688</v>
      </c>
      <c r="J72" s="1">
        <v>53</v>
      </c>
      <c r="K72" s="1">
        <v>2</v>
      </c>
      <c r="L72" s="1">
        <v>3</v>
      </c>
      <c r="M72" s="1">
        <v>4</v>
      </c>
      <c r="N72" s="6">
        <v>3.018867924528302</v>
      </c>
      <c r="O72" s="6">
        <v>0.8877492290951714</v>
      </c>
      <c r="P72" s="1">
        <v>34</v>
      </c>
      <c r="Q72" s="1">
        <v>2.25</v>
      </c>
      <c r="R72" s="1">
        <v>3</v>
      </c>
      <c r="S72" s="1">
        <v>4</v>
      </c>
      <c r="T72" s="6">
        <v>3.176470588235294</v>
      </c>
      <c r="U72" s="6">
        <v>1.028991510855053</v>
      </c>
      <c r="V72" s="6" t="s">
        <v>41</v>
      </c>
      <c r="W72" s="7">
        <v>0.4652311247447005</v>
      </c>
      <c r="Y72" s="8"/>
      <c r="Z72" s="8"/>
      <c r="AA72" s="8"/>
      <c r="AB72" s="8"/>
      <c r="AC72" s="8"/>
      <c r="AD72" s="8"/>
      <c r="AE72" s="8"/>
      <c r="AF72" s="8"/>
      <c r="AG72" s="8"/>
    </row>
    <row r="73" spans="1:33" s="1" customFormat="1" ht="38.25">
      <c r="A73" s="4" t="s">
        <v>129</v>
      </c>
      <c r="B73" s="1" t="s">
        <v>63</v>
      </c>
      <c r="C73" s="1" t="s">
        <v>40</v>
      </c>
      <c r="D73" s="1">
        <v>99</v>
      </c>
      <c r="E73" s="1">
        <v>3</v>
      </c>
      <c r="F73" s="1">
        <v>3</v>
      </c>
      <c r="G73" s="1">
        <v>4</v>
      </c>
      <c r="H73" s="6">
        <v>3.393939393939394</v>
      </c>
      <c r="I73" s="6">
        <v>0.8549756150978078</v>
      </c>
      <c r="J73" s="1">
        <v>61</v>
      </c>
      <c r="K73" s="1">
        <v>3</v>
      </c>
      <c r="L73" s="1">
        <v>3</v>
      </c>
      <c r="M73" s="1">
        <v>4</v>
      </c>
      <c r="N73" s="6">
        <v>3.3442622950819674</v>
      </c>
      <c r="O73" s="6">
        <v>0.8541125199417879</v>
      </c>
      <c r="P73" s="1">
        <v>38</v>
      </c>
      <c r="Q73" s="1">
        <v>3</v>
      </c>
      <c r="R73" s="1">
        <v>3.5</v>
      </c>
      <c r="S73" s="1">
        <v>4</v>
      </c>
      <c r="T73" s="6">
        <v>3.9743589743589745</v>
      </c>
      <c r="U73" s="6">
        <v>0.6683514473837652</v>
      </c>
      <c r="V73" s="6" t="s">
        <v>41</v>
      </c>
      <c r="W73" s="7">
        <v>0.468050583931247</v>
      </c>
      <c r="Y73" s="8"/>
      <c r="Z73" s="8"/>
      <c r="AA73" s="8"/>
      <c r="AB73" s="8"/>
      <c r="AC73" s="8"/>
      <c r="AD73" s="8"/>
      <c r="AE73" s="8"/>
      <c r="AF73" s="8"/>
      <c r="AG73" s="8"/>
    </row>
    <row r="74" spans="1:33" s="1" customFormat="1" ht="25.5">
      <c r="A74" s="4" t="s">
        <v>130</v>
      </c>
      <c r="B74" s="1" t="s">
        <v>98</v>
      </c>
      <c r="C74" s="1" t="s">
        <v>40</v>
      </c>
      <c r="D74" s="1">
        <v>101</v>
      </c>
      <c r="E74" s="1">
        <v>3</v>
      </c>
      <c r="F74" s="1">
        <v>4</v>
      </c>
      <c r="G74" s="1">
        <v>4</v>
      </c>
      <c r="H74" s="6">
        <v>3.5742574257425743</v>
      </c>
      <c r="I74" s="6">
        <v>0.7529480015706977</v>
      </c>
      <c r="J74" s="1">
        <v>62</v>
      </c>
      <c r="K74" s="1">
        <v>3</v>
      </c>
      <c r="L74" s="1">
        <v>4</v>
      </c>
      <c r="M74" s="1">
        <v>4</v>
      </c>
      <c r="N74" s="6">
        <v>3.532258064516129</v>
      </c>
      <c r="O74" s="6">
        <v>0.7833878074753969</v>
      </c>
      <c r="P74" s="1">
        <v>39</v>
      </c>
      <c r="Q74" s="1">
        <v>3</v>
      </c>
      <c r="R74" s="1">
        <v>4</v>
      </c>
      <c r="S74" s="1">
        <v>4</v>
      </c>
      <c r="T74" s="6">
        <v>3.3125</v>
      </c>
      <c r="U74" s="6">
        <v>0.9310937030562325</v>
      </c>
      <c r="V74" s="6" t="s">
        <v>49</v>
      </c>
      <c r="W74" s="7">
        <v>0.4722959194024857</v>
      </c>
      <c r="Y74" s="8"/>
      <c r="Z74" s="8"/>
      <c r="AA74" s="8"/>
      <c r="AB74" s="8"/>
      <c r="AC74" s="8"/>
      <c r="AD74" s="8"/>
      <c r="AE74" s="8"/>
      <c r="AF74" s="8"/>
      <c r="AG74" s="8"/>
    </row>
    <row r="75" spans="1:33" s="1" customFormat="1" ht="39.75" customHeight="1">
      <c r="A75" s="4" t="s">
        <v>131</v>
      </c>
      <c r="B75" s="1" t="s">
        <v>39</v>
      </c>
      <c r="C75" s="1" t="s">
        <v>40</v>
      </c>
      <c r="D75" s="1">
        <v>103</v>
      </c>
      <c r="E75" s="1">
        <v>4</v>
      </c>
      <c r="F75" s="1">
        <v>4</v>
      </c>
      <c r="G75" s="1">
        <v>5</v>
      </c>
      <c r="H75" s="6">
        <v>4.194174757281553</v>
      </c>
      <c r="I75" s="6">
        <v>0.6724006221081746</v>
      </c>
      <c r="J75" s="1">
        <v>64</v>
      </c>
      <c r="K75" s="1">
        <v>4</v>
      </c>
      <c r="L75" s="1">
        <v>4</v>
      </c>
      <c r="M75" s="1">
        <v>5</v>
      </c>
      <c r="N75" s="6">
        <v>4.15625</v>
      </c>
      <c r="O75" s="6">
        <v>0.6477984695434662</v>
      </c>
      <c r="P75" s="1">
        <v>39</v>
      </c>
      <c r="Q75" s="1">
        <v>4</v>
      </c>
      <c r="R75" s="1">
        <v>4</v>
      </c>
      <c r="S75" s="1">
        <v>5</v>
      </c>
      <c r="T75" s="6">
        <v>4.128205128205129</v>
      </c>
      <c r="U75" s="6">
        <v>0.7319579790745534</v>
      </c>
      <c r="V75" s="6" t="s">
        <v>49</v>
      </c>
      <c r="W75" s="7">
        <v>0.4773857360609709</v>
      </c>
      <c r="Y75" s="8"/>
      <c r="Z75" s="8"/>
      <c r="AA75" s="8"/>
      <c r="AB75" s="8"/>
      <c r="AC75" s="8"/>
      <c r="AD75" s="8"/>
      <c r="AE75" s="8"/>
      <c r="AF75" s="8"/>
      <c r="AG75" s="8"/>
    </row>
    <row r="76" spans="1:33" s="1" customFormat="1" ht="39.75" customHeight="1">
      <c r="A76" s="4" t="s">
        <v>132</v>
      </c>
      <c r="B76" s="1" t="s">
        <v>66</v>
      </c>
      <c r="C76" s="1" t="s">
        <v>40</v>
      </c>
      <c r="D76" s="1">
        <v>106</v>
      </c>
      <c r="E76" s="1">
        <v>2</v>
      </c>
      <c r="F76" s="1">
        <v>3</v>
      </c>
      <c r="G76" s="1">
        <v>4</v>
      </c>
      <c r="H76" s="6">
        <v>3.1792452830188678</v>
      </c>
      <c r="I76" s="6">
        <v>1.030923486249754</v>
      </c>
      <c r="J76" s="1">
        <v>65</v>
      </c>
      <c r="K76" s="1">
        <v>2</v>
      </c>
      <c r="L76" s="1">
        <v>3</v>
      </c>
      <c r="M76" s="1">
        <v>4</v>
      </c>
      <c r="N76" s="6">
        <v>3.123076923076923</v>
      </c>
      <c r="O76" s="6">
        <v>1.0384437320410695</v>
      </c>
      <c r="P76" s="1">
        <v>41</v>
      </c>
      <c r="Q76" s="1">
        <v>2</v>
      </c>
      <c r="R76" s="1">
        <v>3</v>
      </c>
      <c r="S76" s="1">
        <v>4</v>
      </c>
      <c r="T76" s="6">
        <v>3.55</v>
      </c>
      <c r="U76" s="6">
        <v>0.8755950357709128</v>
      </c>
      <c r="V76" s="6" t="s">
        <v>41</v>
      </c>
      <c r="W76" s="7">
        <v>0.4816939041056095</v>
      </c>
      <c r="Y76" s="8"/>
      <c r="Z76" s="8"/>
      <c r="AA76" s="8"/>
      <c r="AB76" s="8"/>
      <c r="AC76" s="8"/>
      <c r="AD76" s="8"/>
      <c r="AE76" s="8"/>
      <c r="AF76" s="8"/>
      <c r="AG76" s="8"/>
    </row>
    <row r="77" spans="1:33" s="1" customFormat="1" ht="39.75" customHeight="1">
      <c r="A77" s="4" t="s">
        <v>133</v>
      </c>
      <c r="B77" s="1" t="s">
        <v>39</v>
      </c>
      <c r="C77" s="1" t="s">
        <v>40</v>
      </c>
      <c r="D77" s="1">
        <v>100</v>
      </c>
      <c r="E77" s="1">
        <v>3</v>
      </c>
      <c r="F77" s="1">
        <v>3</v>
      </c>
      <c r="G77" s="1">
        <v>4</v>
      </c>
      <c r="H77" s="6">
        <v>3.11</v>
      </c>
      <c r="I77" s="6">
        <v>0.8151965741742627</v>
      </c>
      <c r="J77" s="1">
        <v>62</v>
      </c>
      <c r="K77" s="1">
        <v>2</v>
      </c>
      <c r="L77" s="1">
        <v>3</v>
      </c>
      <c r="M77" s="1">
        <v>4</v>
      </c>
      <c r="N77" s="6">
        <v>3.064516129032258</v>
      </c>
      <c r="O77" s="6">
        <v>0.8071599216263479</v>
      </c>
      <c r="P77" s="1">
        <v>38</v>
      </c>
      <c r="Q77" s="1">
        <v>3</v>
      </c>
      <c r="R77" s="1">
        <v>3</v>
      </c>
      <c r="S77" s="1">
        <v>3</v>
      </c>
      <c r="T77" s="6">
        <v>3.5945945945945947</v>
      </c>
      <c r="U77" s="6">
        <v>1.0918755387827825</v>
      </c>
      <c r="V77" s="6" t="s">
        <v>41</v>
      </c>
      <c r="W77" s="7">
        <v>0.4827219154816348</v>
      </c>
      <c r="Y77" s="8"/>
      <c r="Z77" s="8"/>
      <c r="AA77" s="8"/>
      <c r="AB77" s="8"/>
      <c r="AC77" s="8"/>
      <c r="AD77" s="8"/>
      <c r="AE77" s="8"/>
      <c r="AF77" s="8"/>
      <c r="AG77" s="8"/>
    </row>
    <row r="78" spans="1:33" s="1" customFormat="1" ht="38.25">
      <c r="A78" s="4" t="s">
        <v>134</v>
      </c>
      <c r="B78" s="1" t="s">
        <v>77</v>
      </c>
      <c r="C78" s="1" t="s">
        <v>40</v>
      </c>
      <c r="D78" s="1">
        <v>91</v>
      </c>
      <c r="E78" s="1">
        <v>3</v>
      </c>
      <c r="F78" s="1">
        <v>3</v>
      </c>
      <c r="G78" s="1">
        <v>4</v>
      </c>
      <c r="H78" s="6">
        <v>3.2747252747252746</v>
      </c>
      <c r="I78" s="6">
        <v>0.9317359433508339</v>
      </c>
      <c r="J78" s="1">
        <v>58</v>
      </c>
      <c r="K78" s="1">
        <v>2.25</v>
      </c>
      <c r="L78" s="1">
        <v>3</v>
      </c>
      <c r="M78" s="1">
        <v>4</v>
      </c>
      <c r="N78" s="6">
        <v>3.2241379310344827</v>
      </c>
      <c r="O78" s="6">
        <v>0.9373928654251805</v>
      </c>
      <c r="P78" s="1">
        <v>33</v>
      </c>
      <c r="Q78" s="1">
        <v>3</v>
      </c>
      <c r="R78" s="1">
        <v>3</v>
      </c>
      <c r="S78" s="1">
        <v>4</v>
      </c>
      <c r="T78" s="6">
        <v>2.825</v>
      </c>
      <c r="U78" s="6">
        <v>0.9841695705465309</v>
      </c>
      <c r="V78" s="6" t="s">
        <v>41</v>
      </c>
      <c r="W78" s="7">
        <v>0.494916483702757</v>
      </c>
      <c r="Y78" s="8"/>
      <c r="Z78" s="8"/>
      <c r="AA78" s="8"/>
      <c r="AB78" s="8"/>
      <c r="AC78" s="8"/>
      <c r="AD78" s="8"/>
      <c r="AE78" s="8"/>
      <c r="AF78" s="8"/>
      <c r="AG78" s="8"/>
    </row>
    <row r="79" spans="1:33" s="1" customFormat="1" ht="25.5">
      <c r="A79" s="9" t="s">
        <v>135</v>
      </c>
      <c r="B79" s="1" t="s">
        <v>53</v>
      </c>
      <c r="C79" s="1" t="s">
        <v>43</v>
      </c>
      <c r="D79" s="1">
        <v>90</v>
      </c>
      <c r="E79" s="1">
        <v>2</v>
      </c>
      <c r="F79" s="1">
        <v>3</v>
      </c>
      <c r="G79" s="1">
        <v>4</v>
      </c>
      <c r="H79" s="6">
        <v>3.111111111111111</v>
      </c>
      <c r="I79" s="6">
        <v>1.0216141056064334</v>
      </c>
      <c r="J79" s="1">
        <v>56</v>
      </c>
      <c r="K79" s="1">
        <v>2</v>
      </c>
      <c r="L79" s="1">
        <v>3</v>
      </c>
      <c r="M79" s="1">
        <v>4</v>
      </c>
      <c r="N79" s="6">
        <v>3.0535714285714284</v>
      </c>
      <c r="O79" s="6">
        <v>1.0165832766879246</v>
      </c>
      <c r="P79" s="1">
        <v>34</v>
      </c>
      <c r="Q79" s="1">
        <v>2.25</v>
      </c>
      <c r="R79" s="1">
        <v>3</v>
      </c>
      <c r="S79" s="1">
        <v>4</v>
      </c>
      <c r="T79" s="6">
        <v>3.2058823529411766</v>
      </c>
      <c r="U79" s="6">
        <v>1.0380462932605037</v>
      </c>
      <c r="V79" s="6" t="s">
        <v>41</v>
      </c>
      <c r="W79" s="7">
        <v>0.4986914884732192</v>
      </c>
      <c r="Y79" s="8"/>
      <c r="Z79" s="8"/>
      <c r="AA79" s="8"/>
      <c r="AB79" s="8"/>
      <c r="AC79" s="8"/>
      <c r="AD79" s="8"/>
      <c r="AE79" s="8"/>
      <c r="AF79" s="8"/>
      <c r="AG79" s="8"/>
    </row>
    <row r="80" spans="1:33" s="1" customFormat="1" ht="39.75" customHeight="1">
      <c r="A80" s="9" t="s">
        <v>136</v>
      </c>
      <c r="B80" s="1" t="s">
        <v>123</v>
      </c>
      <c r="C80" s="1" t="s">
        <v>43</v>
      </c>
      <c r="D80" s="1">
        <v>102</v>
      </c>
      <c r="E80" s="1">
        <v>3</v>
      </c>
      <c r="F80" s="1">
        <v>4</v>
      </c>
      <c r="G80" s="1">
        <v>4</v>
      </c>
      <c r="H80" s="6">
        <v>3.4901960784313726</v>
      </c>
      <c r="I80" s="6">
        <v>0.9412977984309767</v>
      </c>
      <c r="J80" s="1">
        <v>63</v>
      </c>
      <c r="K80" s="1">
        <v>3</v>
      </c>
      <c r="L80" s="1">
        <v>4</v>
      </c>
      <c r="M80" s="1">
        <v>4</v>
      </c>
      <c r="N80" s="6">
        <v>3.5396825396825395</v>
      </c>
      <c r="O80" s="6">
        <v>0.947414083693367</v>
      </c>
      <c r="P80" s="1">
        <v>39</v>
      </c>
      <c r="Q80" s="1">
        <v>3</v>
      </c>
      <c r="R80" s="1">
        <v>3</v>
      </c>
      <c r="S80" s="1">
        <v>4</v>
      </c>
      <c r="T80" s="6">
        <v>3.41025641025641</v>
      </c>
      <c r="U80" s="6">
        <v>0.9380256061466421</v>
      </c>
      <c r="V80" s="6" t="s">
        <v>41</v>
      </c>
      <c r="W80" s="7">
        <v>0.5018447182784396</v>
      </c>
      <c r="Y80" s="8"/>
      <c r="Z80" s="8"/>
      <c r="AA80" s="8"/>
      <c r="AB80" s="8"/>
      <c r="AC80" s="8"/>
      <c r="AD80" s="8"/>
      <c r="AE80" s="8"/>
      <c r="AF80" s="8"/>
      <c r="AG80" s="8"/>
    </row>
    <row r="81" spans="1:33" s="1" customFormat="1" ht="39.75" customHeight="1">
      <c r="A81" s="9" t="s">
        <v>137</v>
      </c>
      <c r="B81" s="1" t="s">
        <v>103</v>
      </c>
      <c r="C81" s="1" t="s">
        <v>43</v>
      </c>
      <c r="D81" s="1">
        <v>91</v>
      </c>
      <c r="E81" s="1">
        <v>2</v>
      </c>
      <c r="F81" s="1">
        <v>3</v>
      </c>
      <c r="G81" s="1">
        <v>3</v>
      </c>
      <c r="H81" s="6">
        <v>2.7472527472527473</v>
      </c>
      <c r="I81" s="6">
        <v>0.9954720442908435</v>
      </c>
      <c r="J81" s="1">
        <v>59</v>
      </c>
      <c r="K81" s="1">
        <v>2</v>
      </c>
      <c r="L81" s="1">
        <v>3</v>
      </c>
      <c r="M81" s="1">
        <v>3.5</v>
      </c>
      <c r="N81" s="6">
        <v>2.7966101694915255</v>
      </c>
      <c r="O81" s="6">
        <v>1.0468287251956732</v>
      </c>
      <c r="P81" s="1">
        <v>32</v>
      </c>
      <c r="Q81" s="1">
        <v>2</v>
      </c>
      <c r="R81" s="1">
        <v>3</v>
      </c>
      <c r="S81" s="1">
        <v>3</v>
      </c>
      <c r="T81" s="6">
        <v>2.65625</v>
      </c>
      <c r="U81" s="6">
        <v>0.9019468191174738</v>
      </c>
      <c r="V81" s="6" t="s">
        <v>41</v>
      </c>
      <c r="W81" s="7">
        <v>0.5055187010585975</v>
      </c>
      <c r="Y81" s="8"/>
      <c r="Z81" s="8"/>
      <c r="AA81" s="8"/>
      <c r="AB81" s="8"/>
      <c r="AC81" s="8"/>
      <c r="AD81" s="8"/>
      <c r="AE81" s="8"/>
      <c r="AF81" s="8"/>
      <c r="AG81" s="8"/>
    </row>
    <row r="82" spans="1:33" s="1" customFormat="1" ht="39.75" customHeight="1">
      <c r="A82" s="9" t="s">
        <v>138</v>
      </c>
      <c r="B82" s="1" t="s">
        <v>81</v>
      </c>
      <c r="C82" s="1" t="s">
        <v>43</v>
      </c>
      <c r="D82" s="1">
        <v>99</v>
      </c>
      <c r="E82" s="1">
        <v>3</v>
      </c>
      <c r="F82" s="1">
        <v>4</v>
      </c>
      <c r="G82" s="1">
        <v>4</v>
      </c>
      <c r="H82" s="6">
        <v>3.6363636363636362</v>
      </c>
      <c r="I82" s="6">
        <v>0.9524891713407228</v>
      </c>
      <c r="J82" s="1">
        <v>60</v>
      </c>
      <c r="K82" s="1">
        <v>3</v>
      </c>
      <c r="L82" s="1">
        <v>4</v>
      </c>
      <c r="M82" s="1">
        <v>4</v>
      </c>
      <c r="N82" s="6">
        <v>3.683333333333333</v>
      </c>
      <c r="O82" s="6">
        <v>1.0655096125625882</v>
      </c>
      <c r="P82" s="1">
        <v>39</v>
      </c>
      <c r="Q82" s="1">
        <v>3</v>
      </c>
      <c r="R82" s="1">
        <v>4</v>
      </c>
      <c r="S82" s="1">
        <v>4</v>
      </c>
      <c r="T82" s="6">
        <v>3.4722222222222223</v>
      </c>
      <c r="U82" s="6">
        <v>0.8778581437993959</v>
      </c>
      <c r="V82" s="6" t="s">
        <v>49</v>
      </c>
      <c r="W82" s="7">
        <v>0.5162595838120982</v>
      </c>
      <c r="Y82" s="8"/>
      <c r="Z82" s="8"/>
      <c r="AA82" s="8"/>
      <c r="AB82" s="8"/>
      <c r="AC82" s="8"/>
      <c r="AD82" s="8"/>
      <c r="AE82" s="8"/>
      <c r="AF82" s="8"/>
      <c r="AG82" s="8"/>
    </row>
    <row r="83" spans="1:33" s="1" customFormat="1" ht="39.75" customHeight="1">
      <c r="A83" s="4" t="s">
        <v>139</v>
      </c>
      <c r="B83" s="1" t="s">
        <v>46</v>
      </c>
      <c r="C83" s="1" t="s">
        <v>40</v>
      </c>
      <c r="D83" s="1">
        <v>93</v>
      </c>
      <c r="E83" s="1">
        <v>3</v>
      </c>
      <c r="F83" s="1">
        <v>3</v>
      </c>
      <c r="G83" s="1">
        <v>4</v>
      </c>
      <c r="H83" s="6">
        <v>3.3333333333333335</v>
      </c>
      <c r="I83" s="6">
        <v>0.8764222395791804</v>
      </c>
      <c r="J83" s="1">
        <v>59</v>
      </c>
      <c r="K83" s="1">
        <v>3</v>
      </c>
      <c r="L83" s="1">
        <v>3</v>
      </c>
      <c r="M83" s="1">
        <v>4</v>
      </c>
      <c r="N83" s="6">
        <v>3.288135593220339</v>
      </c>
      <c r="O83" s="6">
        <v>0.8105095769951984</v>
      </c>
      <c r="P83" s="1">
        <v>34</v>
      </c>
      <c r="Q83" s="1">
        <v>3</v>
      </c>
      <c r="R83" s="1">
        <v>4</v>
      </c>
      <c r="S83" s="1">
        <v>4</v>
      </c>
      <c r="T83" s="6">
        <v>3.057142857142857</v>
      </c>
      <c r="U83" s="6">
        <v>0.8725505932695974</v>
      </c>
      <c r="V83" s="6" t="s">
        <v>41</v>
      </c>
      <c r="W83" s="7">
        <v>0.5381906687162061</v>
      </c>
      <c r="Y83" s="8"/>
      <c r="Z83" s="8"/>
      <c r="AA83" s="8"/>
      <c r="AB83" s="8"/>
      <c r="AC83" s="8"/>
      <c r="AD83" s="8"/>
      <c r="AE83" s="8"/>
      <c r="AF83" s="8"/>
      <c r="AG83" s="8"/>
    </row>
    <row r="84" spans="1:33" s="1" customFormat="1" ht="25.5">
      <c r="A84" s="4" t="s">
        <v>140</v>
      </c>
      <c r="B84" s="1" t="s">
        <v>46</v>
      </c>
      <c r="C84" s="1" t="s">
        <v>40</v>
      </c>
      <c r="D84" s="1">
        <v>87</v>
      </c>
      <c r="E84" s="1">
        <v>2</v>
      </c>
      <c r="F84" s="1">
        <v>3</v>
      </c>
      <c r="G84" s="1">
        <v>4</v>
      </c>
      <c r="H84" s="6">
        <v>3.0919540229885056</v>
      </c>
      <c r="I84" s="6">
        <v>1.0634759146860584</v>
      </c>
      <c r="J84" s="1">
        <v>55</v>
      </c>
      <c r="K84" s="1">
        <v>2</v>
      </c>
      <c r="L84" s="1">
        <v>3</v>
      </c>
      <c r="M84" s="1">
        <v>4</v>
      </c>
      <c r="N84" s="6">
        <v>3.036363636363636</v>
      </c>
      <c r="O84" s="6">
        <v>1.017688673264194</v>
      </c>
      <c r="P84" s="1">
        <v>32</v>
      </c>
      <c r="Q84" s="1">
        <v>2.75</v>
      </c>
      <c r="R84" s="1">
        <v>3</v>
      </c>
      <c r="S84" s="1">
        <v>4</v>
      </c>
      <c r="T84" s="6">
        <v>3.4857142857142858</v>
      </c>
      <c r="U84" s="6">
        <v>0.8868791472623196</v>
      </c>
      <c r="V84" s="6" t="s">
        <v>41</v>
      </c>
      <c r="W84" s="7">
        <v>0.5397295648833169</v>
      </c>
      <c r="Y84" s="8"/>
      <c r="Z84" s="8"/>
      <c r="AA84" s="8"/>
      <c r="AB84" s="8"/>
      <c r="AC84" s="8"/>
      <c r="AD84" s="8"/>
      <c r="AE84" s="8"/>
      <c r="AF84" s="8"/>
      <c r="AG84" s="8"/>
    </row>
    <row r="85" spans="1:33" s="1" customFormat="1" ht="39.75" customHeight="1">
      <c r="A85" s="9" t="s">
        <v>141</v>
      </c>
      <c r="B85" s="1" t="s">
        <v>53</v>
      </c>
      <c r="C85" s="1" t="s">
        <v>43</v>
      </c>
      <c r="D85" s="1">
        <v>85</v>
      </c>
      <c r="E85" s="1">
        <v>2</v>
      </c>
      <c r="F85" s="1">
        <v>3</v>
      </c>
      <c r="G85" s="1">
        <v>4</v>
      </c>
      <c r="H85" s="6">
        <v>3</v>
      </c>
      <c r="I85" s="6">
        <v>1.0910894511799618</v>
      </c>
      <c r="J85" s="1">
        <v>52</v>
      </c>
      <c r="K85" s="1">
        <v>2</v>
      </c>
      <c r="L85" s="1">
        <v>3</v>
      </c>
      <c r="M85" s="1">
        <v>4</v>
      </c>
      <c r="N85" s="6">
        <v>2.9423076923076925</v>
      </c>
      <c r="O85" s="6">
        <v>1.092101078753326</v>
      </c>
      <c r="P85" s="1">
        <v>33</v>
      </c>
      <c r="Q85" s="1">
        <v>2</v>
      </c>
      <c r="R85" s="1">
        <v>3</v>
      </c>
      <c r="S85" s="1">
        <v>4</v>
      </c>
      <c r="T85" s="6">
        <v>3.090909090909091</v>
      </c>
      <c r="U85" s="6">
        <v>1.100103300934632</v>
      </c>
      <c r="V85" s="6" t="s">
        <v>41</v>
      </c>
      <c r="W85" s="7">
        <v>0.5447911377380514</v>
      </c>
      <c r="Y85" s="8"/>
      <c r="Z85" s="8"/>
      <c r="AA85" s="8"/>
      <c r="AB85" s="8"/>
      <c r="AC85" s="8"/>
      <c r="AD85" s="8"/>
      <c r="AE85" s="8"/>
      <c r="AF85" s="8"/>
      <c r="AG85" s="8"/>
    </row>
    <row r="86" spans="1:33" s="1" customFormat="1" ht="39.75" customHeight="1">
      <c r="A86" s="9" t="s">
        <v>142</v>
      </c>
      <c r="B86" s="1" t="s">
        <v>58</v>
      </c>
      <c r="C86" s="1" t="s">
        <v>43</v>
      </c>
      <c r="D86" s="1">
        <v>99</v>
      </c>
      <c r="E86" s="1">
        <v>3</v>
      </c>
      <c r="F86" s="1">
        <v>4</v>
      </c>
      <c r="G86" s="1">
        <v>4</v>
      </c>
      <c r="H86" s="6">
        <v>3.727272727272727</v>
      </c>
      <c r="I86" s="6">
        <v>0.8307628878815319</v>
      </c>
      <c r="J86" s="1">
        <v>60</v>
      </c>
      <c r="K86" s="1">
        <v>3</v>
      </c>
      <c r="L86" s="1">
        <v>4</v>
      </c>
      <c r="M86" s="1">
        <v>4</v>
      </c>
      <c r="N86" s="6">
        <v>3.7666666666666666</v>
      </c>
      <c r="O86" s="6">
        <v>0.8899946041860176</v>
      </c>
      <c r="P86" s="1">
        <v>39</v>
      </c>
      <c r="Q86" s="1">
        <v>3</v>
      </c>
      <c r="R86" s="1">
        <v>4</v>
      </c>
      <c r="S86" s="1">
        <v>4</v>
      </c>
      <c r="T86" s="6">
        <v>3.323529411764706</v>
      </c>
      <c r="U86" s="6">
        <v>0.878034590168848</v>
      </c>
      <c r="V86" s="6" t="s">
        <v>49</v>
      </c>
      <c r="W86" s="7">
        <v>0.5454005171453821</v>
      </c>
      <c r="Y86" s="8"/>
      <c r="Z86" s="8"/>
      <c r="AA86" s="8"/>
      <c r="AB86" s="8"/>
      <c r="AC86" s="8"/>
      <c r="AD86" s="8"/>
      <c r="AE86" s="8"/>
      <c r="AF86" s="8"/>
      <c r="AG86" s="8"/>
    </row>
    <row r="87" spans="1:33" s="1" customFormat="1" ht="39.75" customHeight="1">
      <c r="A87" s="4" t="s">
        <v>143</v>
      </c>
      <c r="B87" s="1" t="s">
        <v>48</v>
      </c>
      <c r="C87" s="1" t="s">
        <v>40</v>
      </c>
      <c r="D87" s="1">
        <v>95</v>
      </c>
      <c r="E87" s="1">
        <v>3</v>
      </c>
      <c r="F87" s="1">
        <v>3</v>
      </c>
      <c r="G87" s="1">
        <v>4</v>
      </c>
      <c r="H87" s="6">
        <v>3.4526315789473685</v>
      </c>
      <c r="I87" s="6">
        <v>0.8476302517448344</v>
      </c>
      <c r="J87" s="1">
        <v>59</v>
      </c>
      <c r="K87" s="1">
        <v>3</v>
      </c>
      <c r="L87" s="1">
        <v>3</v>
      </c>
      <c r="M87" s="1">
        <v>4</v>
      </c>
      <c r="N87" s="6">
        <v>3.4915254237288136</v>
      </c>
      <c r="O87" s="6">
        <v>0.9167574295784663</v>
      </c>
      <c r="P87" s="1">
        <v>36</v>
      </c>
      <c r="Q87" s="1">
        <v>3</v>
      </c>
      <c r="R87" s="1">
        <v>3</v>
      </c>
      <c r="S87" s="1">
        <v>4</v>
      </c>
      <c r="T87" s="6">
        <v>3.7435897435897436</v>
      </c>
      <c r="U87" s="6">
        <v>0.7853242279784403</v>
      </c>
      <c r="V87" s="6" t="s">
        <v>41</v>
      </c>
      <c r="W87" s="7">
        <v>0.548085495499101</v>
      </c>
      <c r="Y87" s="8"/>
      <c r="Z87" s="8"/>
      <c r="AA87" s="8"/>
      <c r="AB87" s="8"/>
      <c r="AC87" s="8"/>
      <c r="AD87" s="8"/>
      <c r="AE87" s="8"/>
      <c r="AF87" s="8"/>
      <c r="AG87" s="8"/>
    </row>
    <row r="88" spans="1:33" s="1" customFormat="1" ht="39.75" customHeight="1">
      <c r="A88" s="4" t="s">
        <v>144</v>
      </c>
      <c r="B88" s="1" t="s">
        <v>95</v>
      </c>
      <c r="C88" s="1" t="s">
        <v>40</v>
      </c>
      <c r="D88" s="1">
        <v>102</v>
      </c>
      <c r="E88" s="1">
        <v>3</v>
      </c>
      <c r="F88" s="1">
        <v>4</v>
      </c>
      <c r="G88" s="1">
        <v>4</v>
      </c>
      <c r="H88" s="6">
        <v>3.6862745098039214</v>
      </c>
      <c r="I88" s="6">
        <v>0.7575415180840221</v>
      </c>
      <c r="J88" s="1">
        <v>63</v>
      </c>
      <c r="K88" s="1">
        <v>3</v>
      </c>
      <c r="L88" s="1">
        <v>4</v>
      </c>
      <c r="M88" s="1">
        <v>4</v>
      </c>
      <c r="N88" s="6">
        <v>3.6507936507936507</v>
      </c>
      <c r="O88" s="6">
        <v>0.7439807957704063</v>
      </c>
      <c r="P88" s="1">
        <v>39</v>
      </c>
      <c r="Q88" s="1">
        <v>3</v>
      </c>
      <c r="R88" s="1">
        <v>4</v>
      </c>
      <c r="S88" s="1">
        <v>4</v>
      </c>
      <c r="T88" s="6">
        <v>3.5128205128205128</v>
      </c>
      <c r="U88" s="6">
        <v>1.1208970766356097</v>
      </c>
      <c r="V88" s="6" t="s">
        <v>49</v>
      </c>
      <c r="W88" s="7">
        <v>0.5558095328962396</v>
      </c>
      <c r="Y88" s="8"/>
      <c r="Z88" s="8"/>
      <c r="AA88" s="8"/>
      <c r="AB88" s="8"/>
      <c r="AC88" s="8"/>
      <c r="AD88" s="8"/>
      <c r="AE88" s="8"/>
      <c r="AF88" s="8"/>
      <c r="AG88" s="8"/>
    </row>
    <row r="89" spans="1:33" s="1" customFormat="1" ht="39.75" customHeight="1">
      <c r="A89" s="9" t="s">
        <v>145</v>
      </c>
      <c r="B89" s="1" t="s">
        <v>53</v>
      </c>
      <c r="C89" s="1" t="s">
        <v>43</v>
      </c>
      <c r="D89" s="1">
        <v>100</v>
      </c>
      <c r="E89" s="1">
        <v>3</v>
      </c>
      <c r="F89" s="1">
        <v>4</v>
      </c>
      <c r="G89" s="1">
        <v>4</v>
      </c>
      <c r="H89" s="6">
        <v>3.81</v>
      </c>
      <c r="I89" s="6">
        <v>0.8001893715259103</v>
      </c>
      <c r="J89" s="1">
        <v>60</v>
      </c>
      <c r="K89" s="1">
        <v>3</v>
      </c>
      <c r="L89" s="1">
        <v>4</v>
      </c>
      <c r="M89" s="1">
        <v>4</v>
      </c>
      <c r="N89" s="6">
        <v>3.85</v>
      </c>
      <c r="O89" s="6">
        <v>0.7324211069911225</v>
      </c>
      <c r="P89" s="1">
        <v>40</v>
      </c>
      <c r="Q89" s="1">
        <v>3</v>
      </c>
      <c r="R89" s="1">
        <v>4</v>
      </c>
      <c r="S89" s="1">
        <v>4</v>
      </c>
      <c r="T89" s="6">
        <v>3.75</v>
      </c>
      <c r="U89" s="6">
        <v>0.8987170342729172</v>
      </c>
      <c r="V89" s="6" t="s">
        <v>49</v>
      </c>
      <c r="W89" s="7">
        <v>0.5597926651201335</v>
      </c>
      <c r="Y89" s="8"/>
      <c r="Z89" s="8"/>
      <c r="AA89" s="8"/>
      <c r="AB89" s="8"/>
      <c r="AC89" s="8"/>
      <c r="AD89" s="8"/>
      <c r="AE89" s="8"/>
      <c r="AF89" s="8"/>
      <c r="AG89" s="8"/>
    </row>
    <row r="90" spans="1:33" s="1" customFormat="1" ht="39.75" customHeight="1">
      <c r="A90" s="9" t="s">
        <v>146</v>
      </c>
      <c r="B90" s="1" t="s">
        <v>69</v>
      </c>
      <c r="C90" s="1" t="s">
        <v>43</v>
      </c>
      <c r="D90" s="1">
        <v>93</v>
      </c>
      <c r="E90" s="1">
        <v>3</v>
      </c>
      <c r="F90" s="1">
        <v>3</v>
      </c>
      <c r="G90" s="1">
        <v>4</v>
      </c>
      <c r="H90" s="6">
        <v>3.3010752688172045</v>
      </c>
      <c r="I90" s="6">
        <v>1.050723831632262</v>
      </c>
      <c r="J90" s="1">
        <v>56</v>
      </c>
      <c r="K90" s="1">
        <v>2.75</v>
      </c>
      <c r="L90" s="1">
        <v>3</v>
      </c>
      <c r="M90" s="1">
        <v>4</v>
      </c>
      <c r="N90" s="6">
        <v>3.25</v>
      </c>
      <c r="O90" s="6">
        <v>1.0829253310950264</v>
      </c>
      <c r="P90" s="1">
        <v>37</v>
      </c>
      <c r="Q90" s="1">
        <v>3</v>
      </c>
      <c r="R90" s="1">
        <v>3</v>
      </c>
      <c r="S90" s="1">
        <v>4</v>
      </c>
      <c r="T90" s="6">
        <v>3.95</v>
      </c>
      <c r="U90" s="6">
        <v>0.7143223433831604</v>
      </c>
      <c r="V90" s="6" t="s">
        <v>41</v>
      </c>
      <c r="W90" s="7">
        <v>0.5615417402119609</v>
      </c>
      <c r="Y90" s="8"/>
      <c r="Z90" s="8"/>
      <c r="AA90" s="8"/>
      <c r="AB90" s="8"/>
      <c r="AC90" s="8"/>
      <c r="AD90" s="8"/>
      <c r="AE90" s="8"/>
      <c r="AF90" s="8"/>
      <c r="AG90" s="8"/>
    </row>
    <row r="91" spans="1:33" s="1" customFormat="1" ht="39.75" customHeight="1">
      <c r="A91" s="9" t="s">
        <v>147</v>
      </c>
      <c r="B91" s="1" t="s">
        <v>98</v>
      </c>
      <c r="C91" s="1" t="s">
        <v>43</v>
      </c>
      <c r="D91" s="1">
        <v>91</v>
      </c>
      <c r="E91" s="1">
        <v>3</v>
      </c>
      <c r="F91" s="1">
        <v>3</v>
      </c>
      <c r="G91" s="1">
        <v>4</v>
      </c>
      <c r="H91" s="6">
        <v>3.208791208791209</v>
      </c>
      <c r="I91" s="6">
        <v>0.8500520705159904</v>
      </c>
      <c r="J91" s="1">
        <v>57</v>
      </c>
      <c r="K91" s="1">
        <v>3</v>
      </c>
      <c r="L91" s="1">
        <v>3</v>
      </c>
      <c r="M91" s="1">
        <v>4</v>
      </c>
      <c r="N91" s="6">
        <v>3.245614035087719</v>
      </c>
      <c r="O91" s="6">
        <v>0.911840794264664</v>
      </c>
      <c r="P91" s="1">
        <v>34</v>
      </c>
      <c r="Q91" s="1">
        <v>3</v>
      </c>
      <c r="R91" s="1">
        <v>3</v>
      </c>
      <c r="S91" s="1">
        <v>3</v>
      </c>
      <c r="T91" s="6">
        <v>3.2857142857142856</v>
      </c>
      <c r="U91" s="6">
        <v>0.8599394154935152</v>
      </c>
      <c r="V91" s="6" t="s">
        <v>41</v>
      </c>
      <c r="W91" s="7">
        <v>0.576373327829618</v>
      </c>
      <c r="Y91" s="8"/>
      <c r="Z91" s="8"/>
      <c r="AA91" s="8"/>
      <c r="AB91" s="8"/>
      <c r="AC91" s="8"/>
      <c r="AD91" s="8"/>
      <c r="AE91" s="8"/>
      <c r="AF91" s="8"/>
      <c r="AG91" s="8"/>
    </row>
    <row r="92" spans="1:33" s="1" customFormat="1" ht="39.75" customHeight="1">
      <c r="A92" s="4" t="s">
        <v>148</v>
      </c>
      <c r="B92" s="1" t="s">
        <v>77</v>
      </c>
      <c r="C92" s="1" t="s">
        <v>40</v>
      </c>
      <c r="D92" s="1">
        <v>98</v>
      </c>
      <c r="E92" s="1">
        <v>3</v>
      </c>
      <c r="F92" s="1">
        <v>4</v>
      </c>
      <c r="G92" s="1">
        <v>4</v>
      </c>
      <c r="H92" s="6">
        <v>3.7346938775510203</v>
      </c>
      <c r="I92" s="6">
        <v>0.903042057087789</v>
      </c>
      <c r="J92" s="1">
        <v>62</v>
      </c>
      <c r="K92" s="1">
        <v>3</v>
      </c>
      <c r="L92" s="1">
        <v>4</v>
      </c>
      <c r="M92" s="1">
        <v>4.75</v>
      </c>
      <c r="N92" s="6">
        <v>3.774193548387097</v>
      </c>
      <c r="O92" s="6">
        <v>0.8947818644092691</v>
      </c>
      <c r="P92" s="1">
        <v>36</v>
      </c>
      <c r="Q92" s="1">
        <v>3</v>
      </c>
      <c r="R92" s="1">
        <v>4</v>
      </c>
      <c r="S92" s="1">
        <v>4</v>
      </c>
      <c r="T92" s="6">
        <v>2.6785714285714284</v>
      </c>
      <c r="U92" s="6">
        <v>0.9449111825230682</v>
      </c>
      <c r="V92" s="6" t="s">
        <v>49</v>
      </c>
      <c r="W92" s="7">
        <v>0.5764833195073158</v>
      </c>
      <c r="Y92" s="8"/>
      <c r="Z92" s="8"/>
      <c r="AA92" s="8"/>
      <c r="AB92" s="8"/>
      <c r="AC92" s="8"/>
      <c r="AD92" s="8"/>
      <c r="AE92" s="8"/>
      <c r="AF92" s="8"/>
      <c r="AG92" s="8"/>
    </row>
    <row r="93" spans="1:33" s="1" customFormat="1" ht="39.75" customHeight="1">
      <c r="A93" s="4" t="s">
        <v>149</v>
      </c>
      <c r="B93" s="1" t="s">
        <v>69</v>
      </c>
      <c r="C93" s="1" t="s">
        <v>40</v>
      </c>
      <c r="D93" s="1">
        <v>98</v>
      </c>
      <c r="E93" s="1">
        <v>3</v>
      </c>
      <c r="F93" s="1">
        <v>4</v>
      </c>
      <c r="G93" s="1">
        <v>4</v>
      </c>
      <c r="H93" s="6">
        <v>3.6530612244897958</v>
      </c>
      <c r="I93" s="6">
        <v>0.8507369857325647</v>
      </c>
      <c r="J93" s="1">
        <v>61</v>
      </c>
      <c r="K93" s="1">
        <v>3</v>
      </c>
      <c r="L93" s="1">
        <v>4</v>
      </c>
      <c r="M93" s="1">
        <v>4</v>
      </c>
      <c r="N93" s="6">
        <v>3.6885245901639343</v>
      </c>
      <c r="O93" s="6">
        <v>0.8274656811928296</v>
      </c>
      <c r="P93" s="1">
        <v>37</v>
      </c>
      <c r="Q93" s="1">
        <v>3</v>
      </c>
      <c r="R93" s="1">
        <v>4</v>
      </c>
      <c r="S93" s="1">
        <v>4</v>
      </c>
      <c r="T93" s="6">
        <v>3.161290322580645</v>
      </c>
      <c r="U93" s="6">
        <v>0.9694250596289323</v>
      </c>
      <c r="V93" s="6" t="s">
        <v>49</v>
      </c>
      <c r="W93" s="7">
        <v>0.6063556451282237</v>
      </c>
      <c r="Y93" s="8"/>
      <c r="Z93" s="8"/>
      <c r="AA93" s="8"/>
      <c r="AB93" s="8"/>
      <c r="AC93" s="8"/>
      <c r="AD93" s="8"/>
      <c r="AE93" s="8"/>
      <c r="AF93" s="8"/>
      <c r="AG93" s="8"/>
    </row>
    <row r="94" spans="1:33" s="1" customFormat="1" ht="39.75" customHeight="1">
      <c r="A94" s="4" t="s">
        <v>150</v>
      </c>
      <c r="B94" s="1" t="s">
        <v>48</v>
      </c>
      <c r="C94" s="1" t="s">
        <v>40</v>
      </c>
      <c r="D94" s="1">
        <v>100</v>
      </c>
      <c r="E94" s="1">
        <v>3</v>
      </c>
      <c r="F94" s="1">
        <v>4</v>
      </c>
      <c r="G94" s="1">
        <v>4</v>
      </c>
      <c r="H94" s="6">
        <v>3.55</v>
      </c>
      <c r="I94" s="6">
        <v>0.8087276451565163</v>
      </c>
      <c r="J94" s="1">
        <v>62</v>
      </c>
      <c r="K94" s="1">
        <v>3</v>
      </c>
      <c r="L94" s="1">
        <v>4</v>
      </c>
      <c r="M94" s="1">
        <v>4</v>
      </c>
      <c r="N94" s="6">
        <v>3.5806451612903225</v>
      </c>
      <c r="O94" s="6">
        <v>0.8786798424158863</v>
      </c>
      <c r="P94" s="1">
        <v>38</v>
      </c>
      <c r="Q94" s="1">
        <v>3</v>
      </c>
      <c r="R94" s="1">
        <v>3</v>
      </c>
      <c r="S94" s="1">
        <v>4</v>
      </c>
      <c r="T94" s="6">
        <v>3.810810810810811</v>
      </c>
      <c r="U94" s="6">
        <v>0.8767945989619047</v>
      </c>
      <c r="V94" s="6" t="s">
        <v>41</v>
      </c>
      <c r="W94" s="7">
        <v>0.6105226672670442</v>
      </c>
      <c r="Y94" s="8"/>
      <c r="Z94" s="8"/>
      <c r="AA94" s="8"/>
      <c r="AB94" s="8"/>
      <c r="AC94" s="8"/>
      <c r="AD94" s="8"/>
      <c r="AE94" s="8"/>
      <c r="AF94" s="8"/>
      <c r="AG94" s="8"/>
    </row>
    <row r="95" spans="1:33" s="1" customFormat="1" ht="39.75" customHeight="1">
      <c r="A95" s="9" t="s">
        <v>151</v>
      </c>
      <c r="B95" s="1" t="s">
        <v>123</v>
      </c>
      <c r="C95" s="1" t="s">
        <v>43</v>
      </c>
      <c r="D95" s="1">
        <v>103</v>
      </c>
      <c r="E95" s="1">
        <v>3</v>
      </c>
      <c r="F95" s="1">
        <v>4</v>
      </c>
      <c r="G95" s="1">
        <v>4</v>
      </c>
      <c r="H95" s="6">
        <v>3.825242718446602</v>
      </c>
      <c r="I95" s="6">
        <v>0.784996371491794</v>
      </c>
      <c r="J95" s="1">
        <v>63</v>
      </c>
      <c r="K95" s="1">
        <v>4</v>
      </c>
      <c r="L95" s="1">
        <v>4</v>
      </c>
      <c r="M95" s="1">
        <v>4</v>
      </c>
      <c r="N95" s="6">
        <v>3.857142857142857</v>
      </c>
      <c r="O95" s="6">
        <v>0.7374135894078148</v>
      </c>
      <c r="P95" s="1">
        <v>40</v>
      </c>
      <c r="Q95" s="1">
        <v>3</v>
      </c>
      <c r="R95" s="1">
        <v>4</v>
      </c>
      <c r="S95" s="1">
        <v>4</v>
      </c>
      <c r="T95" s="6">
        <v>3.775</v>
      </c>
      <c r="U95" s="6">
        <v>0.8619447302169198</v>
      </c>
      <c r="V95" s="6" t="s">
        <v>49</v>
      </c>
      <c r="W95" s="7">
        <v>0.6199554585544194</v>
      </c>
      <c r="Y95" s="8"/>
      <c r="Z95" s="8"/>
      <c r="AA95" s="8"/>
      <c r="AB95" s="8"/>
      <c r="AC95" s="8"/>
      <c r="AD95" s="8"/>
      <c r="AE95" s="8"/>
      <c r="AF95" s="8"/>
      <c r="AG95" s="8"/>
    </row>
    <row r="96" spans="1:33" s="1" customFormat="1" ht="39.75" customHeight="1">
      <c r="A96" s="10" t="s">
        <v>152</v>
      </c>
      <c r="B96" s="1" t="s">
        <v>46</v>
      </c>
      <c r="C96" s="1" t="s">
        <v>40</v>
      </c>
      <c r="D96" s="1">
        <v>88</v>
      </c>
      <c r="E96" s="1">
        <v>2</v>
      </c>
      <c r="F96" s="1">
        <v>3</v>
      </c>
      <c r="G96" s="1">
        <v>3</v>
      </c>
      <c r="H96" s="6">
        <v>3</v>
      </c>
      <c r="I96" s="6">
        <v>0.9346460390922355</v>
      </c>
      <c r="J96" s="1">
        <v>55</v>
      </c>
      <c r="K96" s="1">
        <v>2</v>
      </c>
      <c r="L96" s="1">
        <v>3</v>
      </c>
      <c r="M96" s="1">
        <v>3</v>
      </c>
      <c r="N96" s="6">
        <v>2.963636363636364</v>
      </c>
      <c r="O96" s="6">
        <v>0.9806202943118003</v>
      </c>
      <c r="P96" s="1">
        <v>33</v>
      </c>
      <c r="Q96" s="1">
        <v>3</v>
      </c>
      <c r="R96" s="1">
        <v>3</v>
      </c>
      <c r="S96" s="1">
        <v>3</v>
      </c>
      <c r="T96" s="6">
        <v>3.5945945945945947</v>
      </c>
      <c r="U96" s="6">
        <v>0.8962718913941812</v>
      </c>
      <c r="V96" s="6" t="s">
        <v>72</v>
      </c>
      <c r="W96" s="7">
        <v>0.6296222205348045</v>
      </c>
      <c r="Y96" s="8"/>
      <c r="Z96" s="8"/>
      <c r="AA96" s="8"/>
      <c r="AB96" s="8"/>
      <c r="AC96" s="8"/>
      <c r="AD96" s="8"/>
      <c r="AE96" s="8"/>
      <c r="AF96" s="8"/>
      <c r="AG96" s="8"/>
    </row>
    <row r="97" spans="1:33" s="1" customFormat="1" ht="39.75" customHeight="1">
      <c r="A97" s="9" t="s">
        <v>153</v>
      </c>
      <c r="B97" s="1" t="s">
        <v>69</v>
      </c>
      <c r="C97" s="1" t="s">
        <v>43</v>
      </c>
      <c r="D97" s="1">
        <v>94</v>
      </c>
      <c r="E97" s="1">
        <v>3</v>
      </c>
      <c r="F97" s="1">
        <v>3</v>
      </c>
      <c r="G97" s="1">
        <v>4</v>
      </c>
      <c r="H97" s="6">
        <v>3.106382978723404</v>
      </c>
      <c r="I97" s="6">
        <v>0.9556632005185932</v>
      </c>
      <c r="J97" s="1">
        <v>58</v>
      </c>
      <c r="K97" s="1">
        <v>3</v>
      </c>
      <c r="L97" s="1">
        <v>3</v>
      </c>
      <c r="M97" s="1">
        <v>4</v>
      </c>
      <c r="N97" s="6">
        <v>3.0689655172413794</v>
      </c>
      <c r="O97" s="6">
        <v>0.9708391914381005</v>
      </c>
      <c r="P97" s="1">
        <v>36</v>
      </c>
      <c r="Q97" s="1">
        <v>3</v>
      </c>
      <c r="R97" s="1">
        <v>3</v>
      </c>
      <c r="S97" s="1">
        <v>4</v>
      </c>
      <c r="T97" s="6">
        <v>3.5</v>
      </c>
      <c r="U97" s="6">
        <v>0.8929150560368535</v>
      </c>
      <c r="V97" s="6" t="s">
        <v>41</v>
      </c>
      <c r="W97" s="7">
        <v>0.6302171569124926</v>
      </c>
      <c r="Y97" s="8"/>
      <c r="Z97" s="8"/>
      <c r="AA97" s="8"/>
      <c r="AB97" s="8"/>
      <c r="AC97" s="8"/>
      <c r="AD97" s="8"/>
      <c r="AE97" s="8"/>
      <c r="AF97" s="8"/>
      <c r="AG97" s="8"/>
    </row>
    <row r="98" spans="1:33" s="1" customFormat="1" ht="39.75" customHeight="1">
      <c r="A98" s="4" t="s">
        <v>154</v>
      </c>
      <c r="B98" s="1" t="s">
        <v>51</v>
      </c>
      <c r="C98" s="1" t="s">
        <v>40</v>
      </c>
      <c r="D98" s="1">
        <v>91</v>
      </c>
      <c r="E98" s="1">
        <v>3</v>
      </c>
      <c r="F98" s="1">
        <v>3</v>
      </c>
      <c r="G98" s="1">
        <v>4</v>
      </c>
      <c r="H98" s="6">
        <v>3.340659340659341</v>
      </c>
      <c r="I98" s="6">
        <v>0.8846817408886556</v>
      </c>
      <c r="J98" s="1">
        <v>56</v>
      </c>
      <c r="K98" s="1">
        <v>3</v>
      </c>
      <c r="L98" s="1">
        <v>3</v>
      </c>
      <c r="M98" s="1">
        <v>4</v>
      </c>
      <c r="N98" s="6">
        <v>3.375</v>
      </c>
      <c r="O98" s="6">
        <v>0.9057894597833127</v>
      </c>
      <c r="P98" s="1">
        <v>35</v>
      </c>
      <c r="Q98" s="1">
        <v>3</v>
      </c>
      <c r="R98" s="1">
        <v>3</v>
      </c>
      <c r="S98" s="1">
        <v>4</v>
      </c>
      <c r="T98" s="6">
        <v>3.5789473684210527</v>
      </c>
      <c r="U98" s="6">
        <v>0.7929274854329676</v>
      </c>
      <c r="V98" s="6" t="s">
        <v>41</v>
      </c>
      <c r="W98" s="7">
        <v>0.6382762872851009</v>
      </c>
      <c r="Y98" s="8"/>
      <c r="Z98" s="8"/>
      <c r="AA98" s="8"/>
      <c r="AB98" s="8"/>
      <c r="AC98" s="8"/>
      <c r="AD98" s="8"/>
      <c r="AE98" s="8"/>
      <c r="AF98" s="8"/>
      <c r="AG98" s="8"/>
    </row>
    <row r="99" spans="1:33" s="1" customFormat="1" ht="39.75" customHeight="1">
      <c r="A99" s="9" t="s">
        <v>155</v>
      </c>
      <c r="B99" s="1" t="s">
        <v>53</v>
      </c>
      <c r="C99" s="1" t="s">
        <v>43</v>
      </c>
      <c r="D99" s="1">
        <v>88</v>
      </c>
      <c r="E99" s="1">
        <v>2</v>
      </c>
      <c r="F99" s="1">
        <v>3</v>
      </c>
      <c r="G99" s="1">
        <v>4</v>
      </c>
      <c r="H99" s="6">
        <v>3.0568181818181817</v>
      </c>
      <c r="I99" s="6">
        <v>0.9983659585802337</v>
      </c>
      <c r="J99" s="1">
        <v>54</v>
      </c>
      <c r="K99" s="1">
        <v>2</v>
      </c>
      <c r="L99" s="1">
        <v>3</v>
      </c>
      <c r="M99" s="1">
        <v>4</v>
      </c>
      <c r="N99" s="6">
        <v>3.0185185185185186</v>
      </c>
      <c r="O99" s="6">
        <v>0.9998252817318716</v>
      </c>
      <c r="P99" s="1">
        <v>34</v>
      </c>
      <c r="Q99" s="1">
        <v>3</v>
      </c>
      <c r="R99" s="1">
        <v>3</v>
      </c>
      <c r="S99" s="1">
        <v>4</v>
      </c>
      <c r="T99" s="6">
        <v>3.1176470588235294</v>
      </c>
      <c r="U99" s="6">
        <v>1.0079894745227562</v>
      </c>
      <c r="V99" s="6" t="s">
        <v>41</v>
      </c>
      <c r="W99" s="7">
        <v>0.6536701076784426</v>
      </c>
      <c r="Y99" s="8"/>
      <c r="Z99" s="8"/>
      <c r="AA99" s="8"/>
      <c r="AB99" s="8"/>
      <c r="AC99" s="8"/>
      <c r="AD99" s="8"/>
      <c r="AE99" s="8"/>
      <c r="AF99" s="8"/>
      <c r="AG99" s="8"/>
    </row>
    <row r="100" spans="1:33" s="1" customFormat="1" ht="39.75" customHeight="1">
      <c r="A100" s="4" t="s">
        <v>156</v>
      </c>
      <c r="B100" s="1" t="s">
        <v>51</v>
      </c>
      <c r="C100" s="1" t="s">
        <v>40</v>
      </c>
      <c r="D100" s="1">
        <v>96</v>
      </c>
      <c r="E100" s="1">
        <v>3</v>
      </c>
      <c r="F100" s="1">
        <v>3.5</v>
      </c>
      <c r="G100" s="1">
        <v>4</v>
      </c>
      <c r="H100" s="6">
        <v>3.5520833333333335</v>
      </c>
      <c r="I100" s="6">
        <v>0.9500115419428127</v>
      </c>
      <c r="J100" s="1">
        <v>58</v>
      </c>
      <c r="K100" s="1">
        <v>3</v>
      </c>
      <c r="L100" s="1">
        <v>4</v>
      </c>
      <c r="M100" s="1">
        <v>4</v>
      </c>
      <c r="N100" s="6">
        <v>3.586206896551724</v>
      </c>
      <c r="O100" s="6">
        <v>0.9917994059818696</v>
      </c>
      <c r="P100" s="1">
        <v>38</v>
      </c>
      <c r="Q100" s="1">
        <v>3</v>
      </c>
      <c r="R100" s="1">
        <v>3</v>
      </c>
      <c r="S100" s="1">
        <v>4</v>
      </c>
      <c r="T100" s="6">
        <v>3.411764705882353</v>
      </c>
      <c r="U100" s="6">
        <v>0.9883456351267778</v>
      </c>
      <c r="V100" s="6" t="s">
        <v>41</v>
      </c>
      <c r="W100" s="7">
        <v>0.659198490166081</v>
      </c>
      <c r="Y100" s="8"/>
      <c r="Z100" s="8"/>
      <c r="AA100" s="8"/>
      <c r="AB100" s="8"/>
      <c r="AC100" s="8"/>
      <c r="AD100" s="8"/>
      <c r="AE100" s="8"/>
      <c r="AF100" s="8"/>
      <c r="AG100" s="8"/>
    </row>
    <row r="101" spans="1:33" s="1" customFormat="1" ht="39.75" customHeight="1">
      <c r="A101" s="4" t="s">
        <v>157</v>
      </c>
      <c r="B101" s="1" t="s">
        <v>46</v>
      </c>
      <c r="C101" s="1" t="s">
        <v>40</v>
      </c>
      <c r="D101" s="1">
        <v>89</v>
      </c>
      <c r="E101" s="1">
        <v>3</v>
      </c>
      <c r="F101" s="1">
        <v>3</v>
      </c>
      <c r="G101" s="1">
        <v>4</v>
      </c>
      <c r="H101" s="6">
        <v>3.258426966292135</v>
      </c>
      <c r="I101" s="6">
        <v>0.9111442592052799</v>
      </c>
      <c r="J101" s="1">
        <v>57</v>
      </c>
      <c r="K101" s="1">
        <v>3</v>
      </c>
      <c r="L101" s="1">
        <v>3</v>
      </c>
      <c r="M101" s="1">
        <v>4</v>
      </c>
      <c r="N101" s="6">
        <v>3.2280701754385963</v>
      </c>
      <c r="O101" s="6">
        <v>0.9066725637431688</v>
      </c>
      <c r="P101" s="1">
        <v>32</v>
      </c>
      <c r="Q101" s="1">
        <v>3</v>
      </c>
      <c r="R101" s="1">
        <v>3</v>
      </c>
      <c r="S101" s="1">
        <v>4</v>
      </c>
      <c r="T101" s="6">
        <v>3.212121212121212</v>
      </c>
      <c r="U101" s="6">
        <v>0.8929437187463073</v>
      </c>
      <c r="V101" s="6" t="s">
        <v>41</v>
      </c>
      <c r="W101" s="7">
        <v>0.6800044141651345</v>
      </c>
      <c r="Y101" s="8"/>
      <c r="Z101" s="8"/>
      <c r="AA101" s="8"/>
      <c r="AB101" s="8"/>
      <c r="AC101" s="8"/>
      <c r="AD101" s="8"/>
      <c r="AE101" s="8"/>
      <c r="AF101" s="8"/>
      <c r="AG101" s="8"/>
    </row>
    <row r="102" spans="1:33" s="1" customFormat="1" ht="39.75" customHeight="1">
      <c r="A102" s="4" t="s">
        <v>158</v>
      </c>
      <c r="B102" s="1" t="s">
        <v>69</v>
      </c>
      <c r="C102" s="1" t="s">
        <v>40</v>
      </c>
      <c r="D102" s="1">
        <v>89</v>
      </c>
      <c r="E102" s="1">
        <v>2</v>
      </c>
      <c r="F102" s="1">
        <v>3</v>
      </c>
      <c r="G102" s="1">
        <v>4</v>
      </c>
      <c r="H102" s="6">
        <v>3.0112359550561796</v>
      </c>
      <c r="I102" s="6">
        <v>0.9711097450207988</v>
      </c>
      <c r="J102" s="1">
        <v>54</v>
      </c>
      <c r="K102" s="1">
        <v>2</v>
      </c>
      <c r="L102" s="1">
        <v>3</v>
      </c>
      <c r="M102" s="1">
        <v>4</v>
      </c>
      <c r="N102" s="6">
        <v>2.9814814814814814</v>
      </c>
      <c r="O102" s="6">
        <v>1.0368810404783297</v>
      </c>
      <c r="P102" s="1">
        <v>35</v>
      </c>
      <c r="Q102" s="1">
        <v>3</v>
      </c>
      <c r="R102" s="1">
        <v>3</v>
      </c>
      <c r="S102" s="1">
        <v>3</v>
      </c>
      <c r="T102" s="6">
        <v>3.4411764705882355</v>
      </c>
      <c r="U102" s="6">
        <v>0.8941282014575488</v>
      </c>
      <c r="V102" s="6" t="s">
        <v>41</v>
      </c>
      <c r="W102" s="7">
        <v>0.7118400987560669</v>
      </c>
      <c r="Y102" s="8"/>
      <c r="Z102" s="8"/>
      <c r="AA102" s="8"/>
      <c r="AB102" s="8"/>
      <c r="AC102" s="8"/>
      <c r="AD102" s="8"/>
      <c r="AE102" s="8"/>
      <c r="AF102" s="8"/>
      <c r="AG102" s="8"/>
    </row>
    <row r="103" spans="1:33" s="1" customFormat="1" ht="39.75" customHeight="1">
      <c r="A103" s="4" t="s">
        <v>159</v>
      </c>
      <c r="B103" s="1" t="s">
        <v>81</v>
      </c>
      <c r="C103" s="1" t="s">
        <v>40</v>
      </c>
      <c r="D103" s="1">
        <v>96</v>
      </c>
      <c r="E103" s="1">
        <v>3</v>
      </c>
      <c r="F103" s="1">
        <v>3</v>
      </c>
      <c r="G103" s="1">
        <v>4</v>
      </c>
      <c r="H103" s="6">
        <v>3.4375</v>
      </c>
      <c r="I103" s="6">
        <v>0.5949347598023271</v>
      </c>
      <c r="J103" s="1">
        <v>57</v>
      </c>
      <c r="K103" s="1">
        <v>3</v>
      </c>
      <c r="L103" s="1">
        <v>3</v>
      </c>
      <c r="M103" s="1">
        <v>4</v>
      </c>
      <c r="N103" s="6">
        <v>3.456140350877193</v>
      </c>
      <c r="O103" s="6">
        <v>0.599707531057446</v>
      </c>
      <c r="P103" s="1">
        <v>39</v>
      </c>
      <c r="Q103" s="1">
        <v>3</v>
      </c>
      <c r="R103" s="1">
        <v>3</v>
      </c>
      <c r="S103" s="1">
        <v>4</v>
      </c>
      <c r="T103" s="6">
        <v>3.769230769230769</v>
      </c>
      <c r="U103" s="6">
        <v>0.7766845346707766</v>
      </c>
      <c r="V103" s="6" t="s">
        <v>41</v>
      </c>
      <c r="W103" s="7">
        <v>0.7123070418551245</v>
      </c>
      <c r="Y103" s="8"/>
      <c r="Z103" s="8"/>
      <c r="AA103" s="8"/>
      <c r="AB103" s="8"/>
      <c r="AC103" s="8"/>
      <c r="AD103" s="8"/>
      <c r="AE103" s="8"/>
      <c r="AF103" s="8"/>
      <c r="AG103" s="8"/>
    </row>
    <row r="104" spans="1:33" s="1" customFormat="1" ht="39.75" customHeight="1">
      <c r="A104" s="4" t="s">
        <v>160</v>
      </c>
      <c r="B104" s="1" t="s">
        <v>58</v>
      </c>
      <c r="C104" s="1" t="s">
        <v>40</v>
      </c>
      <c r="D104" s="1">
        <v>97</v>
      </c>
      <c r="E104" s="1">
        <v>3</v>
      </c>
      <c r="F104" s="1">
        <v>4</v>
      </c>
      <c r="G104" s="1">
        <v>4</v>
      </c>
      <c r="H104" s="6">
        <v>3.7010309278350517</v>
      </c>
      <c r="I104" s="6">
        <v>0.724064748106254</v>
      </c>
      <c r="J104" s="1">
        <v>60</v>
      </c>
      <c r="K104" s="1">
        <v>3</v>
      </c>
      <c r="L104" s="1">
        <v>4</v>
      </c>
      <c r="M104" s="1">
        <v>4</v>
      </c>
      <c r="N104" s="6">
        <v>3.683333333333333</v>
      </c>
      <c r="O104" s="6">
        <v>0.8334463200240206</v>
      </c>
      <c r="P104" s="1">
        <v>37</v>
      </c>
      <c r="Q104" s="1">
        <v>3</v>
      </c>
      <c r="R104" s="1">
        <v>4</v>
      </c>
      <c r="S104" s="1">
        <v>4</v>
      </c>
      <c r="T104" s="6">
        <v>3.1842105263157894</v>
      </c>
      <c r="U104" s="6">
        <v>0.833594079643043</v>
      </c>
      <c r="V104" s="6" t="s">
        <v>49</v>
      </c>
      <c r="W104" s="7">
        <v>0.7341663449764122</v>
      </c>
      <c r="Y104" s="8"/>
      <c r="Z104" s="8"/>
      <c r="AA104" s="8"/>
      <c r="AB104" s="8"/>
      <c r="AC104" s="8"/>
      <c r="AD104" s="8"/>
      <c r="AE104" s="8"/>
      <c r="AF104" s="8"/>
      <c r="AG104" s="8"/>
    </row>
    <row r="105" spans="1:33" s="1" customFormat="1" ht="39.75" customHeight="1">
      <c r="A105" s="10" t="s">
        <v>161</v>
      </c>
      <c r="B105" s="1" t="s">
        <v>51</v>
      </c>
      <c r="C105" s="1" t="s">
        <v>40</v>
      </c>
      <c r="D105" s="1">
        <v>98</v>
      </c>
      <c r="E105" s="1">
        <v>3</v>
      </c>
      <c r="F105" s="1">
        <v>3</v>
      </c>
      <c r="G105" s="1">
        <v>4</v>
      </c>
      <c r="H105" s="6">
        <v>3.2755102040816326</v>
      </c>
      <c r="I105" s="6">
        <v>0.8094877118059953</v>
      </c>
      <c r="J105" s="1">
        <v>59</v>
      </c>
      <c r="K105" s="1">
        <v>3</v>
      </c>
      <c r="L105" s="1">
        <v>3</v>
      </c>
      <c r="M105" s="1">
        <v>4</v>
      </c>
      <c r="N105" s="6">
        <v>3.2542372881355934</v>
      </c>
      <c r="O105" s="6">
        <v>0.8007156354976773</v>
      </c>
      <c r="P105" s="1">
        <v>39</v>
      </c>
      <c r="Q105" s="1">
        <v>3</v>
      </c>
      <c r="R105" s="1">
        <v>3</v>
      </c>
      <c r="S105" s="1">
        <v>4</v>
      </c>
      <c r="T105" s="6">
        <v>3.3333333333333335</v>
      </c>
      <c r="U105" s="6">
        <v>0.6922186552431725</v>
      </c>
      <c r="V105" s="6" t="s">
        <v>41</v>
      </c>
      <c r="W105" s="7">
        <v>0.7528442772494501</v>
      </c>
      <c r="Y105" s="8"/>
      <c r="Z105" s="8"/>
      <c r="AA105" s="8"/>
      <c r="AB105" s="8"/>
      <c r="AC105" s="8"/>
      <c r="AD105" s="8"/>
      <c r="AE105" s="8"/>
      <c r="AF105" s="8"/>
      <c r="AG105" s="8"/>
    </row>
    <row r="106" spans="1:33" s="1" customFormat="1" ht="39.75" customHeight="1">
      <c r="A106" s="9" t="s">
        <v>162</v>
      </c>
      <c r="B106" s="1" t="s">
        <v>53</v>
      </c>
      <c r="C106" s="1" t="s">
        <v>43</v>
      </c>
      <c r="D106" s="1">
        <v>93</v>
      </c>
      <c r="E106" s="1">
        <v>3</v>
      </c>
      <c r="F106" s="1">
        <v>4</v>
      </c>
      <c r="G106" s="1">
        <v>4</v>
      </c>
      <c r="H106" s="6">
        <v>3.5913978494623655</v>
      </c>
      <c r="I106" s="6">
        <v>0.850019937615084</v>
      </c>
      <c r="J106" s="1">
        <v>58</v>
      </c>
      <c r="K106" s="1">
        <v>3</v>
      </c>
      <c r="L106" s="1">
        <v>4</v>
      </c>
      <c r="M106" s="1">
        <v>4</v>
      </c>
      <c r="N106" s="6">
        <v>3.5689655172413794</v>
      </c>
      <c r="O106" s="6">
        <v>0.7748699713334425</v>
      </c>
      <c r="P106" s="1">
        <v>35</v>
      </c>
      <c r="Q106" s="1">
        <v>3</v>
      </c>
      <c r="R106" s="1">
        <v>4</v>
      </c>
      <c r="S106" s="1">
        <v>4</v>
      </c>
      <c r="T106" s="6">
        <v>3.6285714285714286</v>
      </c>
      <c r="U106" s="6">
        <v>0.9727376251564233</v>
      </c>
      <c r="V106" s="6" t="s">
        <v>49</v>
      </c>
      <c r="W106" s="7">
        <v>0.7589493071419728</v>
      </c>
      <c r="Y106" s="8"/>
      <c r="Z106" s="8"/>
      <c r="AA106" s="8"/>
      <c r="AB106" s="8"/>
      <c r="AC106" s="8"/>
      <c r="AD106" s="8"/>
      <c r="AE106" s="8"/>
      <c r="AF106" s="8"/>
      <c r="AG106" s="8"/>
    </row>
    <row r="107" spans="1:33" s="1" customFormat="1" ht="39.75" customHeight="1">
      <c r="A107" s="4" t="s">
        <v>163</v>
      </c>
      <c r="B107" s="1" t="s">
        <v>77</v>
      </c>
      <c r="C107" s="1" t="s">
        <v>40</v>
      </c>
      <c r="D107" s="1">
        <v>90</v>
      </c>
      <c r="E107" s="1">
        <v>2</v>
      </c>
      <c r="F107" s="1">
        <v>3</v>
      </c>
      <c r="G107" s="1">
        <v>3</v>
      </c>
      <c r="H107" s="6">
        <v>2.8666666666666667</v>
      </c>
      <c r="I107" s="6">
        <v>0.8893881244738182</v>
      </c>
      <c r="J107" s="1">
        <v>59</v>
      </c>
      <c r="K107" s="1">
        <v>2</v>
      </c>
      <c r="L107" s="1">
        <v>3</v>
      </c>
      <c r="M107" s="1">
        <v>3</v>
      </c>
      <c r="N107" s="6">
        <v>2.847457627118644</v>
      </c>
      <c r="O107" s="6">
        <v>0.961564087236643</v>
      </c>
      <c r="P107" s="1">
        <v>31</v>
      </c>
      <c r="Q107" s="1">
        <v>2.5</v>
      </c>
      <c r="R107" s="1">
        <v>3</v>
      </c>
      <c r="S107" s="1">
        <v>3</v>
      </c>
      <c r="T107" s="6">
        <v>3.393939393939394</v>
      </c>
      <c r="U107" s="6">
        <v>0.9662878045448577</v>
      </c>
      <c r="V107" s="6" t="s">
        <v>72</v>
      </c>
      <c r="W107" s="7">
        <v>0.7619149363976202</v>
      </c>
      <c r="Y107" s="8"/>
      <c r="Z107" s="8"/>
      <c r="AA107" s="8"/>
      <c r="AB107" s="8"/>
      <c r="AC107" s="8"/>
      <c r="AD107" s="8"/>
      <c r="AE107" s="8"/>
      <c r="AF107" s="8"/>
      <c r="AG107" s="8"/>
    </row>
    <row r="108" spans="1:33" s="1" customFormat="1" ht="39.75" customHeight="1">
      <c r="A108" s="9" t="s">
        <v>164</v>
      </c>
      <c r="B108" s="1" t="s">
        <v>103</v>
      </c>
      <c r="C108" s="1" t="s">
        <v>43</v>
      </c>
      <c r="D108" s="1">
        <v>96</v>
      </c>
      <c r="E108" s="1">
        <v>2</v>
      </c>
      <c r="F108" s="1">
        <v>3</v>
      </c>
      <c r="G108" s="1">
        <v>4</v>
      </c>
      <c r="H108" s="6">
        <v>3.09375</v>
      </c>
      <c r="I108" s="6">
        <v>1.0369806880402457</v>
      </c>
      <c r="J108" s="1">
        <v>61</v>
      </c>
      <c r="K108" s="1">
        <v>2</v>
      </c>
      <c r="L108" s="1">
        <v>3</v>
      </c>
      <c r="M108" s="1">
        <v>4</v>
      </c>
      <c r="N108" s="6">
        <v>3.1147540983606556</v>
      </c>
      <c r="O108" s="6">
        <v>1.0816401227724755</v>
      </c>
      <c r="P108" s="1">
        <v>35</v>
      </c>
      <c r="Q108" s="1">
        <v>2</v>
      </c>
      <c r="R108" s="1">
        <v>3</v>
      </c>
      <c r="S108" s="1">
        <v>4</v>
      </c>
      <c r="T108" s="6">
        <v>3.057142857142857</v>
      </c>
      <c r="U108" s="6">
        <v>0.9684085532720271</v>
      </c>
      <c r="V108" s="6" t="s">
        <v>41</v>
      </c>
      <c r="W108" s="7">
        <v>0.788882082694903</v>
      </c>
      <c r="Y108" s="8"/>
      <c r="Z108" s="8"/>
      <c r="AA108" s="8"/>
      <c r="AB108" s="8"/>
      <c r="AC108" s="8"/>
      <c r="AD108" s="8"/>
      <c r="AE108" s="8"/>
      <c r="AF108" s="8"/>
      <c r="AG108" s="8"/>
    </row>
    <row r="109" spans="1:33" s="1" customFormat="1" ht="39.75" customHeight="1">
      <c r="A109" s="9" t="s">
        <v>165</v>
      </c>
      <c r="B109" s="1" t="s">
        <v>98</v>
      </c>
      <c r="C109" s="1" t="s">
        <v>43</v>
      </c>
      <c r="D109" s="1">
        <v>99</v>
      </c>
      <c r="E109" s="1">
        <v>3</v>
      </c>
      <c r="F109" s="1">
        <v>4</v>
      </c>
      <c r="G109" s="1">
        <v>4</v>
      </c>
      <c r="H109" s="6">
        <v>3.606060606060606</v>
      </c>
      <c r="I109" s="6">
        <v>0.8549756150978078</v>
      </c>
      <c r="J109" s="1">
        <v>61</v>
      </c>
      <c r="K109" s="1">
        <v>3</v>
      </c>
      <c r="L109" s="1">
        <v>4</v>
      </c>
      <c r="M109" s="1">
        <v>4</v>
      </c>
      <c r="N109" s="6">
        <v>3.622950819672131</v>
      </c>
      <c r="O109" s="6">
        <v>0.8974767299904308</v>
      </c>
      <c r="P109" s="1">
        <v>38</v>
      </c>
      <c r="Q109" s="1">
        <v>3</v>
      </c>
      <c r="R109" s="1">
        <v>4</v>
      </c>
      <c r="S109" s="1">
        <v>4</v>
      </c>
      <c r="T109" s="6">
        <v>3.3783783783783785</v>
      </c>
      <c r="U109" s="6">
        <v>0.9235003263956397</v>
      </c>
      <c r="V109" s="6" t="s">
        <v>49</v>
      </c>
      <c r="W109" s="7">
        <v>0.7992407891856723</v>
      </c>
      <c r="Y109" s="8"/>
      <c r="Z109" s="8"/>
      <c r="AA109" s="8"/>
      <c r="AB109" s="8"/>
      <c r="AC109" s="8"/>
      <c r="AD109" s="8"/>
      <c r="AE109" s="8"/>
      <c r="AF109" s="8"/>
      <c r="AG109" s="8"/>
    </row>
    <row r="110" spans="1:33" s="1" customFormat="1" ht="39.75" customHeight="1">
      <c r="A110" s="9" t="s">
        <v>166</v>
      </c>
      <c r="B110" s="1" t="s">
        <v>63</v>
      </c>
      <c r="C110" s="1" t="s">
        <v>43</v>
      </c>
      <c r="D110" s="1">
        <v>101</v>
      </c>
      <c r="E110" s="1">
        <v>4</v>
      </c>
      <c r="F110" s="1">
        <v>4</v>
      </c>
      <c r="G110" s="1">
        <v>5</v>
      </c>
      <c r="H110" s="6">
        <v>4.188118811881188</v>
      </c>
      <c r="I110" s="6">
        <v>0.7964028037008494</v>
      </c>
      <c r="J110" s="1">
        <v>63</v>
      </c>
      <c r="K110" s="1">
        <v>4</v>
      </c>
      <c r="L110" s="1">
        <v>4</v>
      </c>
      <c r="M110" s="1">
        <v>5</v>
      </c>
      <c r="N110" s="6">
        <v>4.174603174603175</v>
      </c>
      <c r="O110" s="6">
        <v>0.7939221246380271</v>
      </c>
      <c r="P110" s="1">
        <v>38</v>
      </c>
      <c r="Q110" s="1">
        <v>4</v>
      </c>
      <c r="R110" s="1">
        <v>4</v>
      </c>
      <c r="S110" s="1">
        <v>5</v>
      </c>
      <c r="T110" s="6">
        <v>4.2105263157894735</v>
      </c>
      <c r="U110" s="6">
        <v>0.8106685508201</v>
      </c>
      <c r="V110" s="6" t="s">
        <v>49</v>
      </c>
      <c r="W110" s="7">
        <v>0.8284575463414343</v>
      </c>
      <c r="Y110" s="8"/>
      <c r="Z110" s="8"/>
      <c r="AA110" s="8"/>
      <c r="AB110" s="8"/>
      <c r="AC110" s="8"/>
      <c r="AD110" s="8"/>
      <c r="AE110" s="8"/>
      <c r="AF110" s="8"/>
      <c r="AG110" s="8"/>
    </row>
    <row r="111" spans="1:33" s="1" customFormat="1" ht="39.75" customHeight="1">
      <c r="A111" s="4" t="s">
        <v>167</v>
      </c>
      <c r="B111" s="1" t="s">
        <v>39</v>
      </c>
      <c r="C111" s="1" t="s">
        <v>40</v>
      </c>
      <c r="D111" s="1">
        <v>104</v>
      </c>
      <c r="E111" s="1">
        <v>3</v>
      </c>
      <c r="F111" s="1">
        <v>4</v>
      </c>
      <c r="G111" s="1">
        <v>5</v>
      </c>
      <c r="H111" s="6">
        <v>3.9711538461538463</v>
      </c>
      <c r="I111" s="6">
        <v>0.7815435408207624</v>
      </c>
      <c r="J111" s="1">
        <v>64</v>
      </c>
      <c r="K111" s="1">
        <v>3</v>
      </c>
      <c r="L111" s="1">
        <v>4</v>
      </c>
      <c r="M111" s="1">
        <v>5</v>
      </c>
      <c r="N111" s="6">
        <v>3.984375</v>
      </c>
      <c r="O111" s="6">
        <v>0.766194212604462</v>
      </c>
      <c r="P111" s="1">
        <v>40</v>
      </c>
      <c r="Q111" s="1">
        <v>3.75</v>
      </c>
      <c r="R111" s="1">
        <v>4</v>
      </c>
      <c r="S111" s="1">
        <v>4.25</v>
      </c>
      <c r="T111" s="6">
        <v>3.515151515151515</v>
      </c>
      <c r="U111" s="6">
        <v>0.7953463129830664</v>
      </c>
      <c r="V111" s="6" t="s">
        <v>49</v>
      </c>
      <c r="W111" s="7">
        <v>0.831010967110284</v>
      </c>
      <c r="Y111" s="8"/>
      <c r="Z111" s="8"/>
      <c r="AA111" s="8"/>
      <c r="AB111" s="8"/>
      <c r="AC111" s="8"/>
      <c r="AD111" s="8"/>
      <c r="AE111" s="8"/>
      <c r="AF111" s="8"/>
      <c r="AG111" s="8"/>
    </row>
    <row r="112" spans="1:33" s="1" customFormat="1" ht="39.75" customHeight="1">
      <c r="A112" s="9" t="s">
        <v>168</v>
      </c>
      <c r="B112" s="1" t="s">
        <v>53</v>
      </c>
      <c r="C112" s="1" t="s">
        <v>43</v>
      </c>
      <c r="D112" s="1">
        <v>89</v>
      </c>
      <c r="E112" s="1">
        <v>2</v>
      </c>
      <c r="F112" s="1">
        <v>3</v>
      </c>
      <c r="G112" s="1">
        <v>4</v>
      </c>
      <c r="H112" s="6">
        <v>3</v>
      </c>
      <c r="I112" s="6">
        <v>1.044465935734187</v>
      </c>
      <c r="J112" s="1">
        <v>56</v>
      </c>
      <c r="K112" s="1">
        <v>2</v>
      </c>
      <c r="L112" s="1">
        <v>3</v>
      </c>
      <c r="M112" s="1">
        <v>4</v>
      </c>
      <c r="N112" s="6">
        <v>2.982142857142857</v>
      </c>
      <c r="O112" s="6">
        <v>1.0701074105574029</v>
      </c>
      <c r="P112" s="1">
        <v>33</v>
      </c>
      <c r="Q112" s="1">
        <v>2</v>
      </c>
      <c r="R112" s="1">
        <v>3</v>
      </c>
      <c r="S112" s="1">
        <v>4</v>
      </c>
      <c r="T112" s="6">
        <v>3.0303030303030303</v>
      </c>
      <c r="U112" s="6">
        <v>1.015038437845105</v>
      </c>
      <c r="V112" s="6" t="s">
        <v>41</v>
      </c>
      <c r="W112" s="7">
        <v>0.8328232545946395</v>
      </c>
      <c r="Y112" s="8"/>
      <c r="Z112" s="8"/>
      <c r="AA112" s="8"/>
      <c r="AB112" s="8"/>
      <c r="AC112" s="8"/>
      <c r="AD112" s="8"/>
      <c r="AE112" s="8"/>
      <c r="AF112" s="8"/>
      <c r="AG112" s="8"/>
    </row>
    <row r="113" spans="1:33" s="1" customFormat="1" ht="39.75" customHeight="1">
      <c r="A113" s="4" t="s">
        <v>169</v>
      </c>
      <c r="B113" s="1" t="s">
        <v>46</v>
      </c>
      <c r="C113" s="1" t="s">
        <v>40</v>
      </c>
      <c r="D113" s="1">
        <v>93</v>
      </c>
      <c r="E113" s="1">
        <v>3</v>
      </c>
      <c r="F113" s="1">
        <v>3</v>
      </c>
      <c r="G113" s="1">
        <v>4</v>
      </c>
      <c r="H113" s="6">
        <v>3.3655913978494625</v>
      </c>
      <c r="I113" s="6">
        <v>0.8820054500048407</v>
      </c>
      <c r="J113" s="1">
        <v>57</v>
      </c>
      <c r="K113" s="1">
        <v>3</v>
      </c>
      <c r="L113" s="1">
        <v>3</v>
      </c>
      <c r="M113" s="1">
        <v>4</v>
      </c>
      <c r="N113" s="6">
        <v>3.3508771929824563</v>
      </c>
      <c r="O113" s="6">
        <v>0.9159543826401481</v>
      </c>
      <c r="P113" s="1">
        <v>36</v>
      </c>
      <c r="Q113" s="1">
        <v>3</v>
      </c>
      <c r="R113" s="1">
        <v>3</v>
      </c>
      <c r="S113" s="1">
        <v>4</v>
      </c>
      <c r="T113" s="6">
        <v>3.1621621621621623</v>
      </c>
      <c r="U113" s="6">
        <v>0.8664587415167273</v>
      </c>
      <c r="V113" s="6" t="s">
        <v>41</v>
      </c>
      <c r="W113" s="7">
        <v>0.837690005478919</v>
      </c>
      <c r="Y113" s="8"/>
      <c r="Z113" s="8"/>
      <c r="AA113" s="8"/>
      <c r="AB113" s="8"/>
      <c r="AC113" s="8"/>
      <c r="AD113" s="8"/>
      <c r="AE113" s="8"/>
      <c r="AF113" s="8"/>
      <c r="AG113" s="8"/>
    </row>
    <row r="114" spans="1:33" s="1" customFormat="1" ht="39.75" customHeight="1">
      <c r="A114" s="4" t="s">
        <v>170</v>
      </c>
      <c r="B114" s="1" t="s">
        <v>63</v>
      </c>
      <c r="C114" s="1" t="s">
        <v>40</v>
      </c>
      <c r="D114" s="1">
        <v>101</v>
      </c>
      <c r="E114" s="1">
        <v>2</v>
      </c>
      <c r="F114" s="1">
        <v>3</v>
      </c>
      <c r="G114" s="1">
        <v>3</v>
      </c>
      <c r="H114" s="6">
        <v>2.722772277227723</v>
      </c>
      <c r="I114" s="6">
        <v>0.8845203432503753</v>
      </c>
      <c r="J114" s="1">
        <v>62</v>
      </c>
      <c r="K114" s="1">
        <v>2</v>
      </c>
      <c r="L114" s="1">
        <v>3</v>
      </c>
      <c r="M114" s="1">
        <v>3</v>
      </c>
      <c r="N114" s="6">
        <v>2.7096774193548385</v>
      </c>
      <c r="O114" s="6">
        <v>0.9301347826567851</v>
      </c>
      <c r="P114" s="1">
        <v>39</v>
      </c>
      <c r="Q114" s="1">
        <v>2</v>
      </c>
      <c r="R114" s="1">
        <v>3</v>
      </c>
      <c r="S114" s="1">
        <v>3</v>
      </c>
      <c r="T114" s="6">
        <v>3.875</v>
      </c>
      <c r="U114" s="6">
        <v>0.9111137169026735</v>
      </c>
      <c r="V114" s="6" t="s">
        <v>72</v>
      </c>
      <c r="W114" s="7">
        <v>0.8479902469445076</v>
      </c>
      <c r="Y114" s="8"/>
      <c r="Z114" s="8"/>
      <c r="AA114" s="8"/>
      <c r="AB114" s="8"/>
      <c r="AC114" s="8"/>
      <c r="AD114" s="8"/>
      <c r="AE114" s="8"/>
      <c r="AF114" s="8"/>
      <c r="AG114" s="8"/>
    </row>
    <row r="115" spans="1:33" s="1" customFormat="1" ht="39.75" customHeight="1">
      <c r="A115" s="4" t="s">
        <v>171</v>
      </c>
      <c r="B115" s="1" t="s">
        <v>51</v>
      </c>
      <c r="C115" s="1" t="s">
        <v>40</v>
      </c>
      <c r="D115" s="1">
        <v>96</v>
      </c>
      <c r="E115" s="1">
        <v>3</v>
      </c>
      <c r="F115" s="1">
        <v>3</v>
      </c>
      <c r="G115" s="1">
        <v>4</v>
      </c>
      <c r="H115" s="6">
        <v>3.375</v>
      </c>
      <c r="I115" s="6">
        <v>0.8239826262859264</v>
      </c>
      <c r="J115" s="1">
        <v>58</v>
      </c>
      <c r="K115" s="1">
        <v>3</v>
      </c>
      <c r="L115" s="1">
        <v>3</v>
      </c>
      <c r="M115" s="1">
        <v>4</v>
      </c>
      <c r="N115" s="6">
        <v>3.3620689655172415</v>
      </c>
      <c r="O115" s="6">
        <v>0.8313648862609502</v>
      </c>
      <c r="P115" s="1">
        <v>38</v>
      </c>
      <c r="Q115" s="1">
        <v>3</v>
      </c>
      <c r="R115" s="1">
        <v>3</v>
      </c>
      <c r="S115" s="1">
        <v>4</v>
      </c>
      <c r="T115" s="6">
        <v>3.1470588235294117</v>
      </c>
      <c r="U115" s="6">
        <v>0.7439596331985201</v>
      </c>
      <c r="V115" s="6" t="s">
        <v>41</v>
      </c>
      <c r="W115" s="7">
        <v>0.8502703303553518</v>
      </c>
      <c r="Y115" s="8"/>
      <c r="Z115" s="8"/>
      <c r="AA115" s="8"/>
      <c r="AB115" s="8"/>
      <c r="AC115" s="8"/>
      <c r="AD115" s="8"/>
      <c r="AE115" s="8"/>
      <c r="AF115" s="8"/>
      <c r="AG115" s="8"/>
    </row>
    <row r="116" spans="1:33" s="1" customFormat="1" ht="39.75" customHeight="1">
      <c r="A116" s="9" t="s">
        <v>172</v>
      </c>
      <c r="B116" s="1" t="s">
        <v>53</v>
      </c>
      <c r="C116" s="1" t="s">
        <v>43</v>
      </c>
      <c r="D116" s="1">
        <v>89</v>
      </c>
      <c r="E116" s="1">
        <v>3</v>
      </c>
      <c r="F116" s="1">
        <v>3</v>
      </c>
      <c r="G116" s="1">
        <v>4</v>
      </c>
      <c r="H116" s="6">
        <v>3.235955056179775</v>
      </c>
      <c r="I116" s="6">
        <v>0.9772697579354848</v>
      </c>
      <c r="J116" s="1">
        <v>54</v>
      </c>
      <c r="K116" s="1">
        <v>3</v>
      </c>
      <c r="L116" s="1">
        <v>3</v>
      </c>
      <c r="M116" s="1">
        <v>4</v>
      </c>
      <c r="N116" s="6">
        <v>3.2222222222222223</v>
      </c>
      <c r="O116" s="6">
        <v>0.9248491292906569</v>
      </c>
      <c r="P116" s="1">
        <v>35</v>
      </c>
      <c r="Q116" s="1">
        <v>2.5</v>
      </c>
      <c r="R116" s="1">
        <v>3</v>
      </c>
      <c r="S116" s="1">
        <v>4</v>
      </c>
      <c r="T116" s="6">
        <v>3.257142857142857</v>
      </c>
      <c r="U116" s="6">
        <v>1.066684173525801</v>
      </c>
      <c r="V116" s="6" t="s">
        <v>41</v>
      </c>
      <c r="W116" s="7">
        <v>0.874305623200194</v>
      </c>
      <c r="Y116" s="8"/>
      <c r="Z116" s="8"/>
      <c r="AA116" s="8"/>
      <c r="AB116" s="8"/>
      <c r="AC116" s="8"/>
      <c r="AD116" s="8"/>
      <c r="AE116" s="8"/>
      <c r="AF116" s="8"/>
      <c r="AG116" s="8"/>
    </row>
    <row r="117" spans="1:33" s="1" customFormat="1" ht="39.75" customHeight="1">
      <c r="A117" s="4" t="s">
        <v>173</v>
      </c>
      <c r="B117" s="1" t="s">
        <v>69</v>
      </c>
      <c r="C117" s="1" t="s">
        <v>40</v>
      </c>
      <c r="D117" s="1">
        <v>94</v>
      </c>
      <c r="E117" s="1">
        <v>3</v>
      </c>
      <c r="F117" s="1">
        <v>3</v>
      </c>
      <c r="G117" s="1">
        <v>4</v>
      </c>
      <c r="H117" s="6">
        <v>3.4680851063829787</v>
      </c>
      <c r="I117" s="6">
        <v>0.9004434709030453</v>
      </c>
      <c r="J117" s="1">
        <v>59</v>
      </c>
      <c r="K117" s="1">
        <v>3</v>
      </c>
      <c r="L117" s="1">
        <v>3</v>
      </c>
      <c r="M117" s="1">
        <v>4</v>
      </c>
      <c r="N117" s="6">
        <v>3.457627118644068</v>
      </c>
      <c r="O117" s="6">
        <v>0.9158006464725205</v>
      </c>
      <c r="P117" s="1">
        <v>35</v>
      </c>
      <c r="Q117" s="1">
        <v>3</v>
      </c>
      <c r="R117" s="1">
        <v>4</v>
      </c>
      <c r="S117" s="1">
        <v>4</v>
      </c>
      <c r="T117" s="6">
        <v>3.235294117647059</v>
      </c>
      <c r="U117" s="6">
        <v>0.8896313001841717</v>
      </c>
      <c r="V117" s="6" t="s">
        <v>41</v>
      </c>
      <c r="W117" s="7">
        <v>0.8838200649487968</v>
      </c>
      <c r="Y117" s="8"/>
      <c r="Z117" s="8"/>
      <c r="AA117" s="8"/>
      <c r="AB117" s="8"/>
      <c r="AC117" s="8"/>
      <c r="AD117" s="8"/>
      <c r="AE117" s="8"/>
      <c r="AF117" s="8"/>
      <c r="AG117" s="8"/>
    </row>
    <row r="118" spans="1:33" s="1" customFormat="1" ht="39.75" customHeight="1">
      <c r="A118" s="9" t="s">
        <v>174</v>
      </c>
      <c r="B118" s="1" t="s">
        <v>53</v>
      </c>
      <c r="C118" s="1" t="s">
        <v>43</v>
      </c>
      <c r="D118" s="1">
        <v>85</v>
      </c>
      <c r="E118" s="1">
        <v>2</v>
      </c>
      <c r="F118" s="1">
        <v>3</v>
      </c>
      <c r="G118" s="1">
        <v>4</v>
      </c>
      <c r="H118" s="6">
        <v>3.1058823529411765</v>
      </c>
      <c r="I118" s="6">
        <v>0.9883069868619323</v>
      </c>
      <c r="J118" s="1">
        <v>52</v>
      </c>
      <c r="K118" s="1">
        <v>2</v>
      </c>
      <c r="L118" s="1">
        <v>3</v>
      </c>
      <c r="M118" s="1">
        <v>4</v>
      </c>
      <c r="N118" s="6">
        <v>3.1153846153846154</v>
      </c>
      <c r="O118" s="6">
        <v>0.9832687812746121</v>
      </c>
      <c r="P118" s="1">
        <v>33</v>
      </c>
      <c r="Q118" s="1">
        <v>2</v>
      </c>
      <c r="R118" s="1">
        <v>3</v>
      </c>
      <c r="S118" s="1">
        <v>4</v>
      </c>
      <c r="T118" s="6">
        <v>3.090909090909091</v>
      </c>
      <c r="U118" s="6">
        <v>1.0112997936948636</v>
      </c>
      <c r="V118" s="6" t="s">
        <v>41</v>
      </c>
      <c r="W118" s="7">
        <v>0.9128057048520428</v>
      </c>
      <c r="Y118" s="8"/>
      <c r="Z118" s="8"/>
      <c r="AA118" s="8"/>
      <c r="AB118" s="8"/>
      <c r="AC118" s="8"/>
      <c r="AD118" s="8"/>
      <c r="AE118" s="8"/>
      <c r="AF118" s="8"/>
      <c r="AG118" s="8"/>
    </row>
    <row r="119" spans="1:33" s="1" customFormat="1" ht="39.75" customHeight="1">
      <c r="A119" s="4" t="s">
        <v>175</v>
      </c>
      <c r="B119" s="1" t="s">
        <v>39</v>
      </c>
      <c r="C119" s="1" t="s">
        <v>40</v>
      </c>
      <c r="D119" s="1">
        <v>101</v>
      </c>
      <c r="E119" s="1">
        <v>4</v>
      </c>
      <c r="F119" s="1">
        <v>4</v>
      </c>
      <c r="G119" s="1">
        <v>5</v>
      </c>
      <c r="H119" s="6">
        <v>4.306930693069307</v>
      </c>
      <c r="I119" s="6">
        <v>0.6440896561415306</v>
      </c>
      <c r="J119" s="1">
        <v>61</v>
      </c>
      <c r="K119" s="1">
        <v>4</v>
      </c>
      <c r="L119" s="1">
        <v>4</v>
      </c>
      <c r="M119" s="1">
        <v>5</v>
      </c>
      <c r="N119" s="6">
        <v>4.311475409836065</v>
      </c>
      <c r="O119" s="6">
        <v>0.7425403155509998</v>
      </c>
      <c r="P119" s="1">
        <v>40</v>
      </c>
      <c r="Q119" s="1">
        <v>4</v>
      </c>
      <c r="R119" s="1">
        <v>4</v>
      </c>
      <c r="S119" s="1">
        <v>5</v>
      </c>
      <c r="T119" s="6">
        <v>3.8974358974358974</v>
      </c>
      <c r="U119" s="6">
        <v>0.753758016274795</v>
      </c>
      <c r="V119" s="6" t="s">
        <v>49</v>
      </c>
      <c r="W119" s="7">
        <v>0.9240708329543947</v>
      </c>
      <c r="Y119" s="8"/>
      <c r="Z119" s="8"/>
      <c r="AA119" s="8"/>
      <c r="AB119" s="8"/>
      <c r="AC119" s="8"/>
      <c r="AD119" s="8"/>
      <c r="AE119" s="8"/>
      <c r="AF119" s="8"/>
      <c r="AG119" s="8"/>
    </row>
    <row r="120" spans="1:33" s="1" customFormat="1" ht="39.75" customHeight="1">
      <c r="A120" s="9" t="s">
        <v>176</v>
      </c>
      <c r="B120" s="1" t="s">
        <v>103</v>
      </c>
      <c r="C120" s="1" t="s">
        <v>43</v>
      </c>
      <c r="D120" s="1">
        <v>97</v>
      </c>
      <c r="E120" s="1">
        <v>3</v>
      </c>
      <c r="F120" s="1">
        <v>3</v>
      </c>
      <c r="G120" s="1">
        <v>4</v>
      </c>
      <c r="H120" s="6">
        <v>3.2371134020618557</v>
      </c>
      <c r="I120" s="6">
        <v>0.9658027304213561</v>
      </c>
      <c r="J120" s="1">
        <v>60</v>
      </c>
      <c r="K120" s="1">
        <v>2</v>
      </c>
      <c r="L120" s="1">
        <v>3</v>
      </c>
      <c r="M120" s="1">
        <v>4</v>
      </c>
      <c r="N120" s="6">
        <v>3.2333333333333334</v>
      </c>
      <c r="O120" s="6">
        <v>1.0474612838873512</v>
      </c>
      <c r="P120" s="1">
        <v>37</v>
      </c>
      <c r="Q120" s="1">
        <v>3</v>
      </c>
      <c r="R120" s="1">
        <v>3</v>
      </c>
      <c r="S120" s="1">
        <v>4</v>
      </c>
      <c r="T120" s="6">
        <v>3.2432432432432434</v>
      </c>
      <c r="U120" s="6">
        <v>0.8301741920760907</v>
      </c>
      <c r="V120" s="6" t="s">
        <v>41</v>
      </c>
      <c r="W120" s="7">
        <v>0.9589790293852596</v>
      </c>
      <c r="Y120" s="8"/>
      <c r="Z120" s="8"/>
      <c r="AA120" s="8"/>
      <c r="AB120" s="8"/>
      <c r="AC120" s="8"/>
      <c r="AD120" s="8"/>
      <c r="AE120" s="8"/>
      <c r="AF120" s="8"/>
      <c r="AG120" s="8"/>
    </row>
    <row r="121" spans="1:33" s="1" customFormat="1" ht="39.75" customHeight="1">
      <c r="A121" s="9" t="s">
        <v>177</v>
      </c>
      <c r="B121" s="1" t="s">
        <v>53</v>
      </c>
      <c r="C121" s="1" t="s">
        <v>43</v>
      </c>
      <c r="D121" s="1">
        <v>90</v>
      </c>
      <c r="E121" s="1">
        <v>3</v>
      </c>
      <c r="F121" s="1">
        <v>3</v>
      </c>
      <c r="G121" s="1">
        <v>4</v>
      </c>
      <c r="H121" s="6">
        <v>3.3</v>
      </c>
      <c r="I121" s="6">
        <v>1.0326142236244185</v>
      </c>
      <c r="J121" s="1">
        <v>56</v>
      </c>
      <c r="K121" s="1">
        <v>2.75</v>
      </c>
      <c r="L121" s="1">
        <v>3</v>
      </c>
      <c r="M121" s="1">
        <v>4</v>
      </c>
      <c r="N121" s="6">
        <v>3.3035714285714284</v>
      </c>
      <c r="O121" s="6">
        <v>1.1106041411959338</v>
      </c>
      <c r="P121" s="1">
        <v>34</v>
      </c>
      <c r="Q121" s="1">
        <v>3</v>
      </c>
      <c r="R121" s="1">
        <v>3</v>
      </c>
      <c r="S121" s="1">
        <v>4</v>
      </c>
      <c r="T121" s="6">
        <v>3.2941176470588234</v>
      </c>
      <c r="U121" s="6">
        <v>0.9055188288357753</v>
      </c>
      <c r="V121" s="6" t="s">
        <v>41</v>
      </c>
      <c r="W121" s="7">
        <v>0.9650050511630479</v>
      </c>
      <c r="Y121" s="8"/>
      <c r="Z121" s="8"/>
      <c r="AA121" s="8"/>
      <c r="AB121" s="8"/>
      <c r="AC121" s="8"/>
      <c r="AD121" s="8"/>
      <c r="AE121" s="8"/>
      <c r="AF121" s="8"/>
      <c r="AG121" s="8"/>
    </row>
    <row r="122" spans="1:33" s="1" customFormat="1" ht="39.75" customHeight="1">
      <c r="A122" s="4" t="s">
        <v>0</v>
      </c>
      <c r="B122" s="1" t="s">
        <v>81</v>
      </c>
      <c r="C122" s="1" t="s">
        <v>40</v>
      </c>
      <c r="D122" s="1">
        <v>96</v>
      </c>
      <c r="E122" s="1">
        <v>2</v>
      </c>
      <c r="F122" s="1">
        <v>3</v>
      </c>
      <c r="G122" s="1">
        <v>3</v>
      </c>
      <c r="H122" s="6">
        <v>2.8958333333333335</v>
      </c>
      <c r="I122" s="6">
        <v>0.7743135046664059</v>
      </c>
      <c r="J122" s="1">
        <v>58</v>
      </c>
      <c r="K122" s="1">
        <v>2</v>
      </c>
      <c r="L122" s="1">
        <v>3</v>
      </c>
      <c r="M122" s="1">
        <v>3</v>
      </c>
      <c r="N122" s="6">
        <v>2.896551724137931</v>
      </c>
      <c r="O122" s="6">
        <v>0.8723763708201844</v>
      </c>
      <c r="P122" s="1">
        <v>38</v>
      </c>
      <c r="Q122" s="1">
        <v>3</v>
      </c>
      <c r="R122" s="1">
        <v>3</v>
      </c>
      <c r="S122" s="1">
        <v>3</v>
      </c>
      <c r="T122" s="6">
        <v>4</v>
      </c>
      <c r="U122" s="6">
        <v>0.6793662204867574</v>
      </c>
      <c r="V122" s="6" t="s">
        <v>72</v>
      </c>
      <c r="W122" s="7">
        <v>0.9904313925603606</v>
      </c>
      <c r="Y122" s="8"/>
      <c r="Z122" s="8"/>
      <c r="AA122" s="8"/>
      <c r="AB122" s="8"/>
      <c r="AC122" s="8"/>
      <c r="AD122" s="8"/>
      <c r="AE122" s="8"/>
      <c r="AF122" s="8"/>
      <c r="AG122" s="8"/>
    </row>
    <row r="123" spans="1:33" s="1" customFormat="1" ht="39.75" customHeight="1">
      <c r="A123" s="9" t="s">
        <v>1</v>
      </c>
      <c r="B123" s="1" t="s">
        <v>53</v>
      </c>
      <c r="C123" s="1" t="s">
        <v>43</v>
      </c>
      <c r="D123" s="1">
        <v>98</v>
      </c>
      <c r="E123" s="1">
        <v>3</v>
      </c>
      <c r="F123" s="1">
        <v>4</v>
      </c>
      <c r="G123" s="1">
        <v>4</v>
      </c>
      <c r="H123" s="6">
        <v>3.622448979591837</v>
      </c>
      <c r="I123" s="6">
        <v>0.9139842102275842</v>
      </c>
      <c r="J123" s="1">
        <v>61</v>
      </c>
      <c r="K123" s="1">
        <v>3</v>
      </c>
      <c r="L123" s="1">
        <v>4</v>
      </c>
      <c r="M123" s="1">
        <v>4</v>
      </c>
      <c r="N123" s="6">
        <v>3.622950819672131</v>
      </c>
      <c r="O123" s="6">
        <v>0.9515589739339947</v>
      </c>
      <c r="P123" s="1">
        <v>37</v>
      </c>
      <c r="Q123" s="1">
        <v>3</v>
      </c>
      <c r="R123" s="1">
        <v>4</v>
      </c>
      <c r="S123" s="1">
        <v>4</v>
      </c>
      <c r="T123" s="6">
        <v>3.6216216216216215</v>
      </c>
      <c r="U123" s="6">
        <v>0.8612442985249551</v>
      </c>
      <c r="V123" s="6" t="s">
        <v>49</v>
      </c>
      <c r="W123" s="7">
        <v>0.9943395919250888</v>
      </c>
      <c r="Y123" s="8"/>
      <c r="Z123" s="8"/>
      <c r="AA123" s="8"/>
      <c r="AB123" s="8"/>
      <c r="AC123" s="8"/>
      <c r="AD123" s="8"/>
      <c r="AE123" s="8"/>
      <c r="AF123" s="8"/>
      <c r="AG123" s="8"/>
    </row>
    <row r="124" spans="1:33" s="1" customFormat="1" ht="39.75" customHeight="1">
      <c r="A124" s="4"/>
      <c r="W124" s="8"/>
      <c r="Y124" s="8"/>
      <c r="Z124" s="8"/>
      <c r="AA124" s="8"/>
      <c r="AB124" s="8"/>
      <c r="AC124" s="8"/>
      <c r="AD124" s="8"/>
      <c r="AE124" s="8"/>
      <c r="AF124" s="8"/>
      <c r="AG124" s="8"/>
    </row>
  </sheetData>
  <sheetProtection/>
  <mergeCells count="4">
    <mergeCell ref="D1:S1"/>
    <mergeCell ref="D2:I2"/>
    <mergeCell ref="J2:O2"/>
    <mergeCell ref="P2:U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Pritzker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Gatchell</dc:creator>
  <cp:keywords/>
  <dc:description/>
  <cp:lastModifiedBy>Robert Linsenmeier</cp:lastModifiedBy>
  <dcterms:created xsi:type="dcterms:W3CDTF">2007-06-07T00:47:20Z</dcterms:created>
  <dcterms:modified xsi:type="dcterms:W3CDTF">2014-01-06T04:00:30Z</dcterms:modified>
  <cp:category/>
  <cp:version/>
  <cp:contentType/>
  <cp:contentStatus/>
</cp:coreProperties>
</file>